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castillo\Downloads\"/>
    </mc:Choice>
  </mc:AlternateContent>
  <xr:revisionPtr revIDLastSave="0" documentId="8_{1DC42CC7-8498-43B2-952C-3E35F7DCC34F}" xr6:coauthVersionLast="47" xr6:coauthVersionMax="47" xr10:uidLastSave="{00000000-0000-0000-0000-000000000000}"/>
  <bookViews>
    <workbookView xWindow="-120" yWindow="-120" windowWidth="20730" windowHeight="11160" firstSheet="14" activeTab="17" xr2:uid="{4041AECF-8C40-441F-AECB-DB2915C1BE48}"/>
  </bookViews>
  <sheets>
    <sheet name="Peligros y Riesgos SSO" sheetId="1" r:id="rId1"/>
    <sheet name="Criterios calificación" sheetId="8" r:id="rId2"/>
    <sheet name="Evaluación de Riesgos" sheetId="19" r:id="rId3"/>
    <sheet name="Análisis control" sheetId="20" r:id="rId4"/>
    <sheet name="Desarrollo Territorial" sheetId="14" r:id="rId5"/>
    <sheet name="Educación y Género" sheetId="15" r:id="rId6"/>
    <sheet name="EE residencial" sheetId="26" r:id="rId7"/>
    <sheet name="Energías Renovables" sheetId="23" r:id="rId8"/>
    <sheet name="Estudio y Evaluación De Progr." sheetId="16" r:id="rId9"/>
    <sheet name="Gerencia Comunicaciones" sheetId="13" r:id="rId10"/>
    <sheet name="Gerencia Legal" sheetId="21" r:id="rId11"/>
    <sheet name="Gerencia Operaciones-TI" sheetId="12" r:id="rId12"/>
    <sheet name="Industria y Mercados" sheetId="27" r:id="rId13"/>
    <sheet name="Infraestructura local" sheetId="25" r:id="rId14"/>
    <sheet name="Movilidad sostenible" sheetId="24" r:id="rId15"/>
    <sheet name="Operaciones-Administrativos" sheetId="22" r:id="rId16"/>
    <sheet name="Gerencia Personas -Admin" sheetId="28" r:id="rId17"/>
    <sheet name="SSO" sheetId="9" r:id="rId18"/>
  </sheets>
  <definedNames>
    <definedName name="ACTIVIDA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8" l="1"/>
  <c r="K17" i="28" s="1"/>
  <c r="J16" i="28"/>
  <c r="K16" i="28" s="1"/>
  <c r="J15" i="28"/>
  <c r="K15" i="28" s="1"/>
  <c r="O14" i="28"/>
  <c r="P14" i="28" s="1"/>
  <c r="J14" i="28"/>
  <c r="K14" i="28" s="1"/>
  <c r="O13" i="28"/>
  <c r="P13" i="28" s="1"/>
  <c r="J13" i="28"/>
  <c r="K13" i="28" s="1"/>
  <c r="O12" i="28"/>
  <c r="P12" i="28" s="1"/>
  <c r="O11" i="28"/>
  <c r="P11" i="28" s="1"/>
  <c r="P10" i="28"/>
  <c r="O10" i="28"/>
  <c r="J10" i="28"/>
  <c r="K10" i="28" s="1"/>
  <c r="O9" i="28"/>
  <c r="P9" i="28" s="1"/>
  <c r="J9" i="28"/>
  <c r="K9" i="28" s="1"/>
  <c r="O20" i="27"/>
  <c r="P20" i="27" s="1"/>
  <c r="J20" i="27"/>
  <c r="K20" i="27" s="1"/>
  <c r="O16" i="27"/>
  <c r="P16" i="27" s="1"/>
  <c r="J16" i="27"/>
  <c r="K16" i="27" s="1"/>
  <c r="O15" i="27"/>
  <c r="P15" i="27" s="1"/>
  <c r="J15" i="27"/>
  <c r="K14" i="27" s="1"/>
  <c r="O14" i="27"/>
  <c r="P14" i="27" s="1"/>
  <c r="J14" i="27"/>
  <c r="O13" i="27"/>
  <c r="P13" i="27" s="1"/>
  <c r="J13" i="27"/>
  <c r="K13" i="27" s="1"/>
  <c r="O12" i="27"/>
  <c r="P12" i="27" s="1"/>
  <c r="O11" i="27"/>
  <c r="P11" i="27" s="1"/>
  <c r="O10" i="27"/>
  <c r="P10" i="27" s="1"/>
  <c r="J10" i="27"/>
  <c r="K10" i="27" s="1"/>
  <c r="O9" i="27"/>
  <c r="P9" i="27" s="1"/>
  <c r="J9" i="27"/>
  <c r="K9" i="27" s="1"/>
  <c r="O24" i="26"/>
  <c r="P24" i="26" s="1"/>
  <c r="J24" i="26"/>
  <c r="K24" i="26" s="1"/>
  <c r="O20" i="26"/>
  <c r="P20" i="26" s="1"/>
  <c r="J20" i="26"/>
  <c r="K20" i="26" s="1"/>
  <c r="O19" i="26"/>
  <c r="P19" i="26" s="1"/>
  <c r="J19" i="26"/>
  <c r="K19" i="26" s="1"/>
  <c r="O18" i="26"/>
  <c r="P18" i="26" s="1"/>
  <c r="J18" i="26"/>
  <c r="K18" i="26" s="1"/>
  <c r="O17" i="26"/>
  <c r="P17" i="26" s="1"/>
  <c r="J17" i="26"/>
  <c r="K17" i="26" s="1"/>
  <c r="O16" i="26"/>
  <c r="P16" i="26" s="1"/>
  <c r="O15" i="26"/>
  <c r="P15" i="26" s="1"/>
  <c r="J15" i="26"/>
  <c r="K15" i="26" s="1"/>
  <c r="O14" i="26"/>
  <c r="P14" i="26" s="1"/>
  <c r="O13" i="26"/>
  <c r="P13" i="26" s="1"/>
  <c r="J13" i="26"/>
  <c r="K13" i="26" s="1"/>
  <c r="O12" i="26"/>
  <c r="P12" i="26" s="1"/>
  <c r="O11" i="26"/>
  <c r="P11" i="26" s="1"/>
  <c r="O10" i="26"/>
  <c r="P10" i="26" s="1"/>
  <c r="J10" i="26"/>
  <c r="K10" i="26" s="1"/>
  <c r="O9" i="26"/>
  <c r="P9" i="26" s="1"/>
  <c r="J9" i="26"/>
  <c r="K9" i="26" s="1"/>
  <c r="O24" i="25"/>
  <c r="P24" i="25" s="1"/>
  <c r="J24" i="25"/>
  <c r="K24" i="25" s="1"/>
  <c r="O20" i="25"/>
  <c r="P20" i="25" s="1"/>
  <c r="J20" i="25"/>
  <c r="K20" i="25" s="1"/>
  <c r="O19" i="25"/>
  <c r="P19" i="25" s="1"/>
  <c r="J19" i="25"/>
  <c r="K19" i="25" s="1"/>
  <c r="O18" i="25"/>
  <c r="P18" i="25" s="1"/>
  <c r="J18" i="25"/>
  <c r="K18" i="25" s="1"/>
  <c r="O17" i="25"/>
  <c r="P17" i="25" s="1"/>
  <c r="J17" i="25"/>
  <c r="K17" i="25" s="1"/>
  <c r="O16" i="25"/>
  <c r="P16" i="25" s="1"/>
  <c r="O15" i="25"/>
  <c r="P15" i="25" s="1"/>
  <c r="J15" i="25"/>
  <c r="K15" i="25" s="1"/>
  <c r="O14" i="25"/>
  <c r="P14" i="25" s="1"/>
  <c r="O13" i="25"/>
  <c r="P13" i="25" s="1"/>
  <c r="J13" i="25"/>
  <c r="K13" i="25" s="1"/>
  <c r="O12" i="25"/>
  <c r="P12" i="25" s="1"/>
  <c r="O11" i="25"/>
  <c r="P11" i="25" s="1"/>
  <c r="O10" i="25"/>
  <c r="P10" i="25" s="1"/>
  <c r="J10" i="25"/>
  <c r="K10" i="25" s="1"/>
  <c r="O9" i="25"/>
  <c r="P9" i="25" s="1"/>
  <c r="J9" i="25"/>
  <c r="K9" i="25" s="1"/>
  <c r="O20" i="24"/>
  <c r="P20" i="24" s="1"/>
  <c r="J20" i="24"/>
  <c r="K20" i="24" s="1"/>
  <c r="O16" i="24"/>
  <c r="P16" i="24" s="1"/>
  <c r="J16" i="24"/>
  <c r="K16" i="24" s="1"/>
  <c r="O15" i="24"/>
  <c r="P15" i="24" s="1"/>
  <c r="J15" i="24"/>
  <c r="K15" i="24" s="1"/>
  <c r="O14" i="24"/>
  <c r="P14" i="24" s="1"/>
  <c r="J14" i="24"/>
  <c r="O13" i="24"/>
  <c r="P13" i="24" s="1"/>
  <c r="J13" i="24"/>
  <c r="K13" i="24" s="1"/>
  <c r="O12" i="24"/>
  <c r="P12" i="24" s="1"/>
  <c r="O11" i="24"/>
  <c r="P11" i="24" s="1"/>
  <c r="O10" i="24"/>
  <c r="P10" i="24" s="1"/>
  <c r="J10" i="24"/>
  <c r="K10" i="24" s="1"/>
  <c r="O9" i="24"/>
  <c r="P9" i="24" s="1"/>
  <c r="J9" i="24"/>
  <c r="K9" i="24" s="1"/>
  <c r="O12" i="22"/>
  <c r="P12" i="22" s="1"/>
  <c r="O11" i="22"/>
  <c r="P11" i="22" s="1"/>
  <c r="O20" i="16"/>
  <c r="P20" i="16" s="1"/>
  <c r="J20" i="16"/>
  <c r="K20" i="16" s="1"/>
  <c r="O16" i="16"/>
  <c r="P16" i="16" s="1"/>
  <c r="J16" i="16"/>
  <c r="K16" i="16" s="1"/>
  <c r="O15" i="16"/>
  <c r="P15" i="16" s="1"/>
  <c r="J15" i="16"/>
  <c r="K15" i="16" s="1"/>
  <c r="O14" i="16"/>
  <c r="P14" i="16" s="1"/>
  <c r="J14" i="16"/>
  <c r="O13" i="16"/>
  <c r="P13" i="16" s="1"/>
  <c r="J13" i="16"/>
  <c r="K13" i="16" s="1"/>
  <c r="O12" i="16"/>
  <c r="P12" i="16" s="1"/>
  <c r="O11" i="16"/>
  <c r="P11" i="16" s="1"/>
  <c r="O10" i="16"/>
  <c r="P10" i="16" s="1"/>
  <c r="J10" i="16"/>
  <c r="K10" i="16" s="1"/>
  <c r="O9" i="16"/>
  <c r="P9" i="16" s="1"/>
  <c r="J9" i="16"/>
  <c r="K9" i="16" s="1"/>
  <c r="O24" i="23"/>
  <c r="P24" i="23" s="1"/>
  <c r="J24" i="23"/>
  <c r="K24" i="23" s="1"/>
  <c r="O20" i="23"/>
  <c r="P20" i="23" s="1"/>
  <c r="J20" i="23"/>
  <c r="K20" i="23" s="1"/>
  <c r="O19" i="23"/>
  <c r="P19" i="23" s="1"/>
  <c r="J19" i="23"/>
  <c r="K19" i="23" s="1"/>
  <c r="O18" i="23"/>
  <c r="P18" i="23" s="1"/>
  <c r="J18" i="23"/>
  <c r="K18" i="23" s="1"/>
  <c r="O17" i="23"/>
  <c r="P17" i="23" s="1"/>
  <c r="J17" i="23"/>
  <c r="K17" i="23" s="1"/>
  <c r="O16" i="23"/>
  <c r="P16" i="23" s="1"/>
  <c r="O15" i="23"/>
  <c r="P15" i="23" s="1"/>
  <c r="J15" i="23"/>
  <c r="K15" i="23" s="1"/>
  <c r="O14" i="23"/>
  <c r="P14" i="23" s="1"/>
  <c r="O13" i="23"/>
  <c r="P13" i="23" s="1"/>
  <c r="J13" i="23"/>
  <c r="K13" i="23" s="1"/>
  <c r="O12" i="23"/>
  <c r="P12" i="23" s="1"/>
  <c r="O11" i="23"/>
  <c r="P11" i="23" s="1"/>
  <c r="O10" i="23"/>
  <c r="P10" i="23" s="1"/>
  <c r="J10" i="23"/>
  <c r="K10" i="23" s="1"/>
  <c r="O9" i="23"/>
  <c r="P9" i="23" s="1"/>
  <c r="J9" i="23"/>
  <c r="K9" i="23" s="1"/>
  <c r="J20" i="15"/>
  <c r="K20" i="15" s="1"/>
  <c r="O19" i="13"/>
  <c r="P19" i="13" s="1"/>
  <c r="J19" i="13"/>
  <c r="K19" i="13" s="1"/>
  <c r="J24" i="14"/>
  <c r="K24" i="14" s="1"/>
  <c r="O20" i="15"/>
  <c r="P20" i="15" s="1"/>
  <c r="O16" i="15"/>
  <c r="P16" i="15" s="1"/>
  <c r="J16" i="15"/>
  <c r="K16" i="15" s="1"/>
  <c r="O15" i="15"/>
  <c r="P15" i="15" s="1"/>
  <c r="J15" i="15"/>
  <c r="O14" i="15"/>
  <c r="P14" i="15" s="1"/>
  <c r="J14" i="15"/>
  <c r="O13" i="15"/>
  <c r="P13" i="15" s="1"/>
  <c r="J13" i="15"/>
  <c r="K13" i="15" s="1"/>
  <c r="O12" i="15"/>
  <c r="P12" i="15" s="1"/>
  <c r="O11" i="15"/>
  <c r="P11" i="15" s="1"/>
  <c r="O10" i="15"/>
  <c r="P10" i="15" s="1"/>
  <c r="J10" i="15"/>
  <c r="K10" i="15" s="1"/>
  <c r="O9" i="15"/>
  <c r="P9" i="15" s="1"/>
  <c r="J9" i="15"/>
  <c r="K9" i="15" s="1"/>
  <c r="O12" i="21"/>
  <c r="P12" i="21" s="1"/>
  <c r="O11" i="21"/>
  <c r="P11" i="21" s="1"/>
  <c r="J17" i="21"/>
  <c r="J16" i="21"/>
  <c r="J15" i="21"/>
  <c r="O14" i="21"/>
  <c r="P14" i="21" s="1"/>
  <c r="J14" i="21"/>
  <c r="K14" i="21" s="1"/>
  <c r="O13" i="21"/>
  <c r="P13" i="21" s="1"/>
  <c r="J13" i="21"/>
  <c r="K13" i="21" s="1"/>
  <c r="O10" i="21"/>
  <c r="P10" i="21" s="1"/>
  <c r="J10" i="21"/>
  <c r="K10" i="21" s="1"/>
  <c r="O9" i="21"/>
  <c r="P9" i="21" s="1"/>
  <c r="J9" i="21"/>
  <c r="K9" i="21" s="1"/>
  <c r="O24" i="14"/>
  <c r="P24" i="14" s="1"/>
  <c r="O16" i="14"/>
  <c r="P16" i="14" s="1"/>
  <c r="O15" i="14"/>
  <c r="P15" i="14" s="1"/>
  <c r="O14" i="14"/>
  <c r="P14" i="14" s="1"/>
  <c r="P11" i="14"/>
  <c r="O12" i="14"/>
  <c r="P12" i="14" s="1"/>
  <c r="O11" i="14"/>
  <c r="P14" i="22"/>
  <c r="O14" i="22"/>
  <c r="K15" i="22"/>
  <c r="J15" i="22"/>
  <c r="J16" i="22"/>
  <c r="K16" i="22" s="1"/>
  <c r="J17" i="22"/>
  <c r="K17" i="22" s="1"/>
  <c r="J14" i="22"/>
  <c r="K14" i="22" s="1"/>
  <c r="J13" i="22"/>
  <c r="K13" i="22" s="1"/>
  <c r="O10" i="22"/>
  <c r="P10" i="22" s="1"/>
  <c r="J10" i="22"/>
  <c r="K10" i="22" s="1"/>
  <c r="O9" i="22"/>
  <c r="P9" i="22" s="1"/>
  <c r="J9" i="22"/>
  <c r="K9" i="22" s="1"/>
  <c r="P13" i="12"/>
  <c r="O14" i="12"/>
  <c r="P14" i="12" s="1"/>
  <c r="O13" i="12"/>
  <c r="O13" i="14"/>
  <c r="P13" i="14" s="1"/>
  <c r="J15" i="14"/>
  <c r="K15" i="14" s="1"/>
  <c r="J13" i="14"/>
  <c r="K13" i="14" s="1"/>
  <c r="P31" i="9"/>
  <c r="P10" i="12"/>
  <c r="P11" i="12"/>
  <c r="P12" i="13"/>
  <c r="P14" i="13"/>
  <c r="P23" i="13"/>
  <c r="P9" i="9"/>
  <c r="J26" i="9"/>
  <c r="K26" i="9" s="1"/>
  <c r="K13" i="13"/>
  <c r="K12" i="13"/>
  <c r="K11" i="13"/>
  <c r="K10" i="13"/>
  <c r="O23" i="13"/>
  <c r="J23" i="13"/>
  <c r="K23" i="13" s="1"/>
  <c r="O22" i="13"/>
  <c r="P22" i="13" s="1"/>
  <c r="J22" i="13"/>
  <c r="K22" i="13" s="1"/>
  <c r="O21" i="13"/>
  <c r="P21" i="13" s="1"/>
  <c r="J21" i="13"/>
  <c r="K21" i="13" s="1"/>
  <c r="O32" i="9"/>
  <c r="P32" i="9" s="1"/>
  <c r="O31" i="9"/>
  <c r="J31" i="9"/>
  <c r="K31" i="9" s="1"/>
  <c r="O30" i="9"/>
  <c r="P30" i="9" s="1"/>
  <c r="O15" i="13"/>
  <c r="P15" i="13" s="1"/>
  <c r="J15" i="13"/>
  <c r="K15" i="13" s="1"/>
  <c r="O14" i="13"/>
  <c r="J14" i="13"/>
  <c r="K14" i="13" s="1"/>
  <c r="O13" i="13"/>
  <c r="P13" i="13" s="1"/>
  <c r="J13" i="13"/>
  <c r="J12" i="13"/>
  <c r="J11" i="13"/>
  <c r="J10" i="13"/>
  <c r="O12" i="13"/>
  <c r="O11" i="13"/>
  <c r="P11" i="13" s="1"/>
  <c r="O10" i="13"/>
  <c r="P10" i="13" s="1"/>
  <c r="O9" i="13"/>
  <c r="P9" i="13" s="1"/>
  <c r="J9" i="13"/>
  <c r="K9" i="13" s="1"/>
  <c r="J10" i="12"/>
  <c r="J11" i="12"/>
  <c r="J12" i="12"/>
  <c r="J15" i="12"/>
  <c r="J9" i="12"/>
  <c r="K9" i="12" s="1"/>
  <c r="J32" i="9"/>
  <c r="K32" i="9" s="1"/>
  <c r="J30" i="9"/>
  <c r="K30" i="9" s="1"/>
  <c r="J33" i="9"/>
  <c r="K33" i="9" s="1"/>
  <c r="J18" i="9"/>
  <c r="K18" i="9" s="1"/>
  <c r="J14" i="9"/>
  <c r="K14" i="9" s="1"/>
  <c r="J11" i="9"/>
  <c r="K11" i="9" s="1"/>
  <c r="J13" i="9"/>
  <c r="K13" i="9" s="1"/>
  <c r="J9" i="9"/>
  <c r="K9" i="9" s="1"/>
  <c r="J9" i="14"/>
  <c r="K9" i="14" s="1"/>
  <c r="J10" i="14"/>
  <c r="K10" i="14" s="1"/>
  <c r="J17" i="14"/>
  <c r="K17" i="14" s="1"/>
  <c r="J18" i="14"/>
  <c r="K18" i="14" s="1"/>
  <c r="J19" i="14"/>
  <c r="K19" i="14" s="1"/>
  <c r="J20" i="14"/>
  <c r="K20" i="14" s="1"/>
  <c r="O19" i="14"/>
  <c r="P19" i="14" s="1"/>
  <c r="O18" i="14"/>
  <c r="P18" i="14" s="1"/>
  <c r="O17" i="14"/>
  <c r="P17" i="14" s="1"/>
  <c r="K30" i="14"/>
  <c r="K28" i="14"/>
  <c r="K26" i="14"/>
  <c r="O20" i="14"/>
  <c r="P20" i="14" s="1"/>
  <c r="O10" i="14"/>
  <c r="P10" i="14" s="1"/>
  <c r="O9" i="14"/>
  <c r="P9" i="14" s="1"/>
  <c r="O13" i="22"/>
  <c r="P13" i="22" s="1"/>
  <c r="K12" i="12"/>
  <c r="K11" i="12"/>
  <c r="O12" i="12"/>
  <c r="P12" i="12" s="1"/>
  <c r="O11" i="12"/>
  <c r="O16" i="12"/>
  <c r="P16" i="12" s="1"/>
  <c r="O15" i="12"/>
  <c r="P15" i="12" s="1"/>
  <c r="K15" i="12"/>
  <c r="O10" i="12"/>
  <c r="K10" i="12"/>
  <c r="O9" i="12"/>
  <c r="P9" i="12" s="1"/>
  <c r="O10" i="9"/>
  <c r="P10" i="9" s="1"/>
  <c r="O11" i="9"/>
  <c r="P11" i="9" s="1"/>
  <c r="O12" i="9"/>
  <c r="P12" i="9" s="1"/>
  <c r="O13" i="9"/>
  <c r="P13" i="9" s="1"/>
  <c r="O14" i="9"/>
  <c r="P14" i="9" s="1"/>
  <c r="O16" i="9"/>
  <c r="P16" i="9" s="1"/>
  <c r="O18" i="9"/>
  <c r="P18" i="9" s="1"/>
  <c r="O26" i="9"/>
  <c r="P26" i="9" s="1"/>
  <c r="O33" i="9"/>
  <c r="P33" i="9" s="1"/>
  <c r="O9" i="9"/>
  <c r="X15" i="1" l="1"/>
</calcChain>
</file>

<file path=xl/sharedStrings.xml><?xml version="1.0" encoding="utf-8"?>
<sst xmlns="http://schemas.openxmlformats.org/spreadsheetml/2006/main" count="1203" uniqueCount="245">
  <si>
    <t>PELIGRO</t>
  </si>
  <si>
    <t>RIESGO ASOCIADO</t>
  </si>
  <si>
    <t>Caída al mismo nivel</t>
  </si>
  <si>
    <t>Uso de escaleras portátiles</t>
  </si>
  <si>
    <t>Tránsito vehicular a excesiva velocidad</t>
  </si>
  <si>
    <t>Carga o movimiento de materiales o equipos</t>
  </si>
  <si>
    <t>Trabajo sedentario continuo</t>
  </si>
  <si>
    <t>LISTA DE PELIGROS Y RIESGOS ASOCIADOS A LAS ACTIVIDADES</t>
  </si>
  <si>
    <t>ILUMINACIÓN</t>
  </si>
  <si>
    <t>ERGONÓMICOS</t>
  </si>
  <si>
    <t>PSICOSOCIALES</t>
  </si>
  <si>
    <t>Ambientes con altas o muy bajas temperaturas</t>
  </si>
  <si>
    <t>Radiación UVS</t>
  </si>
  <si>
    <t>Tránsito vehicular temerario o agresivo</t>
  </si>
  <si>
    <t>Problemas de visibilidad (clima, luces altas)</t>
  </si>
  <si>
    <t>Falta o falla de señalización en la vía</t>
  </si>
  <si>
    <t>Pavimento en mal estado</t>
  </si>
  <si>
    <t>Pavimento resbaloso</t>
  </si>
  <si>
    <t xml:space="preserve"> ELÉCTRICOS</t>
  </si>
  <si>
    <t>Contacto directo o indirecto con puntos energizados</t>
  </si>
  <si>
    <t>Uso continuo de teclado y mouse del computador</t>
  </si>
  <si>
    <t>POTENCIALES</t>
  </si>
  <si>
    <t>Suelo desnivelado o en mal estado</t>
  </si>
  <si>
    <t>Derrame de líquidos en suelo</t>
  </si>
  <si>
    <t>Objetos en suelo</t>
  </si>
  <si>
    <t>Falta de orden y limpieza</t>
  </si>
  <si>
    <t>Sobrecarga de trabajo</t>
  </si>
  <si>
    <t>Lesiones musculares</t>
  </si>
  <si>
    <t>CENTRO DE OPERACIONES:</t>
  </si>
  <si>
    <t>LUGAR DE TRABAJO:</t>
  </si>
  <si>
    <t>FECHA REVISIÓN:</t>
  </si>
  <si>
    <t>N° REVISION:</t>
  </si>
  <si>
    <t>IDENTIFICACIÓN DEL RIESGO</t>
  </si>
  <si>
    <t>TAREA</t>
  </si>
  <si>
    <t>RIESGO</t>
  </si>
  <si>
    <t>EVALUACIÓN DEL CONTROL ACTUAL</t>
  </si>
  <si>
    <t>EFICACIA DEL CONTROL</t>
  </si>
  <si>
    <t>SEGURIDAD</t>
  </si>
  <si>
    <t xml:space="preserve">CRITERIOS PARA CALIFICACIÓN DE LAS CONSECUENCIAS </t>
  </si>
  <si>
    <t>ESCALA DE CALIFICACIÓN</t>
  </si>
  <si>
    <t>SALUD OCUPACIONAL</t>
  </si>
  <si>
    <t>CONSECUENCIAS</t>
  </si>
  <si>
    <t>CRITERIOS PARA CALIFICACIÓN DE LA PROBABILIDAD</t>
  </si>
  <si>
    <t>EXCEPCIONALMENTE</t>
  </si>
  <si>
    <t>REGULARMENTE</t>
  </si>
  <si>
    <t>GENERALMENTE</t>
  </si>
  <si>
    <t>SIEMPRE</t>
  </si>
  <si>
    <t>TOTAL</t>
  </si>
  <si>
    <t>Se aplica y está documentado</t>
  </si>
  <si>
    <t>PARCIAL</t>
  </si>
  <si>
    <t>NINGUNO</t>
  </si>
  <si>
    <t>No se aplica</t>
  </si>
  <si>
    <t>BAJA</t>
  </si>
  <si>
    <t>MEDIA</t>
  </si>
  <si>
    <t>ALTA</t>
  </si>
  <si>
    <t>MATRIZ DE ANÁLISIS Y EVALUACIÓN DE RIESGOS</t>
  </si>
  <si>
    <t>CASA AGENCIA</t>
  </si>
  <si>
    <t>AGENCIA SE</t>
  </si>
  <si>
    <t>ELABORADO POR:</t>
  </si>
  <si>
    <t>JEFE DE ÁREA:</t>
  </si>
  <si>
    <t>ACTIVIDAD</t>
  </si>
  <si>
    <t>CLASIFICACIÓN</t>
  </si>
  <si>
    <t>ANÁLISIS Y EVALUACIÓN DEL RIESGO</t>
  </si>
  <si>
    <t>VALORACIÓN DEL CONTROL</t>
  </si>
  <si>
    <t>DESCRIPCIÓN DEL CONTROL</t>
  </si>
  <si>
    <t>DEPARTAMENTO O ÁREA:</t>
  </si>
  <si>
    <t>OCASIONALMENTE</t>
  </si>
  <si>
    <t>PROBABILIDAD</t>
  </si>
  <si>
    <t>EXCEPCIONALMENTE                                                                                                                                                                                                                                                                                                                                                                                                                                                 (1)</t>
  </si>
  <si>
    <t>OCASIONALMENTE                                                                                                                                                                                                                                                                                                                                               (2)</t>
  </si>
  <si>
    <t>REGULARMENTE                                                                                                                                                                                                                                                                                                                                                 (3)</t>
  </si>
  <si>
    <t>GENERALMENTE                                                                                                                                                                                                                                                                                                                                                      (4)</t>
  </si>
  <si>
    <t>SIEMPRE                                                                                                                                                                                                                                                                                                                                                            (5)</t>
  </si>
  <si>
    <t>(1)                                                                                                                                                                                                                                                                                                                                                           INSIGNIFICANTES</t>
  </si>
  <si>
    <t>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MENORES</t>
  </si>
  <si>
    <t>Diagnóstico de 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enfermedad</t>
  </si>
  <si>
    <t>Exposición a agente dentro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límites permisibles</t>
  </si>
  <si>
    <t>(3)                                                                                                                                                                                                                                                                                                                                                                                                  DÉBIL</t>
  </si>
  <si>
    <t>(2)                                                                                                                                                                                                                                                                                                                                                                                                  DÉBIL</t>
  </si>
  <si>
    <t>(1)                                                                                                                                                                                                                                                                                                                                                                                                  DÉBIL</t>
  </si>
  <si>
    <t>IMPLEMENTACIÓN</t>
  </si>
  <si>
    <t>EFICACIA</t>
  </si>
  <si>
    <t>(6)                                                                                                                                                                                                                                                                                                                                                                             FUERTE</t>
  </si>
  <si>
    <t>(9)                                                                                                                                                                                                                                                                                                                                                                             FUERTE</t>
  </si>
  <si>
    <t xml:space="preserve">
</t>
  </si>
  <si>
    <t>IMPLEMENTACIÓN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CONTROL</t>
  </si>
  <si>
    <t>DESCRIPCIÓN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RIESGO</t>
  </si>
  <si>
    <t>SEGURIDAD Y SALUD OCUPACIONAL</t>
  </si>
  <si>
    <t>Trabajo Administrativo</t>
  </si>
  <si>
    <t>Revisión de documentos</t>
  </si>
  <si>
    <t>TIPO DE RIESGO</t>
  </si>
  <si>
    <t>CATASTRÓFICO</t>
  </si>
  <si>
    <t>MAYOR</t>
  </si>
  <si>
    <t>MEDIO</t>
  </si>
  <si>
    <t>MENOR</t>
  </si>
  <si>
    <t>INSIGNIFICANTE</t>
  </si>
  <si>
    <t>Accidente incapacitante,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 más de seis meses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tiempo perdido</t>
  </si>
  <si>
    <t>Incapcidad temporal, tiempo perdido mayor a 2 meses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 menor a 6 meses</t>
  </si>
  <si>
    <t>(5)                                                                                                                                                                                                                                                                                                                                                        CATASTRÓFICAS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</si>
  <si>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MAYORES</t>
  </si>
  <si>
    <t>MUY BAJO</t>
  </si>
  <si>
    <t xml:space="preserve">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</si>
  <si>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</si>
  <si>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</si>
  <si>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</si>
  <si>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</si>
  <si>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MUY 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</si>
  <si>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</si>
  <si>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</si>
  <si>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</si>
  <si>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</si>
  <si>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</si>
  <si>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</si>
  <si>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MEDIAS</t>
  </si>
  <si>
    <t xml:space="preserve">MUY 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</si>
  <si>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</si>
  <si>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</si>
  <si>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MODERADO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</si>
  <si>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MUY 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</si>
  <si>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MUY 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</si>
  <si>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</si>
  <si>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ELÉCTRICOS</t>
  </si>
  <si>
    <t>Recepción y entrega de EPP</t>
  </si>
  <si>
    <t xml:space="preserve">MEDIDAS DE CONTROL </t>
  </si>
  <si>
    <t>Uso de EPP</t>
  </si>
  <si>
    <t xml:space="preserve">Charla orden y aseo </t>
  </si>
  <si>
    <t>Pausas activas</t>
  </si>
  <si>
    <t>Accidente que origina                                                                                                                                                                                                                                                                                                                                     una o más muertes 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incapacidad permanente</t>
  </si>
  <si>
    <t>Incapacidad temporal o con                                                                                                                                                                                                                                                                                                                            tratamiento médico, tiempo                                                                                                                                                                                                                                                                                                                                                                                                    perdido menor a 2 meses</t>
  </si>
  <si>
    <t>Accidente leve y/o primeros                                                                                                                                                                                                                                                                                                                                 auxilios, sin tiempo perdido</t>
  </si>
  <si>
    <t>Muerte, uno o más enfermedades                                                                                                                                                                                                                                                                                                                                                 terminales y/o                                                                                                                                                                                                                                                                                                                                                           incapacidad permanente</t>
  </si>
  <si>
    <t>Exposición a agente 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excede límite permisible</t>
  </si>
  <si>
    <t>Ocurre no más 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una vez al año</t>
  </si>
  <si>
    <t>Ocurre una 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 año</t>
  </si>
  <si>
    <t xml:space="preserve">Ocurre al menos 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vez cada seis meses </t>
  </si>
  <si>
    <t>Ocurre al menos 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vez cada tres meses</t>
  </si>
  <si>
    <t xml:space="preserve">Se espera que ocurra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 menos una vez al mes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</si>
  <si>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 aplica y 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está documentado</t>
  </si>
  <si>
    <t xml:space="preserve">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es eficaz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</si>
  <si>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 control 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parcialmente eficaz</t>
  </si>
  <si>
    <t>El control 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totalmente eficaz</t>
  </si>
  <si>
    <t>Aparición de signos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 síntomas</t>
  </si>
  <si>
    <t>Distintas tareas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Departamento</t>
  </si>
  <si>
    <t>Manejo manual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 carga</t>
  </si>
  <si>
    <t>Visitas e inspecciones en terreno</t>
  </si>
  <si>
    <t>CINÉTICOS</t>
  </si>
  <si>
    <t xml:space="preserve"> CINÉTICOS</t>
  </si>
  <si>
    <t>Conducción de vehículos</t>
  </si>
  <si>
    <t xml:space="preserve">MEDIDAS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</si>
  <si>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TECNOLOGÍAS DE LA INFORMACIÓN</t>
  </si>
  <si>
    <t xml:space="preserve">Recepción y entrega de equipos y accesorios tecnológicos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</si>
  <si>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Manejo manual de carga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</si>
  <si>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Instalación o cambio de equipo tecnológico</t>
  </si>
  <si>
    <t xml:space="preserve">Instalación de equipos o accesorios tecnológicos </t>
  </si>
  <si>
    <t>Instalaciones de equipos</t>
  </si>
  <si>
    <t>Mantenciones</t>
  </si>
  <si>
    <t>Mantención de equipos y sistemas</t>
  </si>
  <si>
    <t>ANÁLISIS CUMPLIMIENTO DEL CONTROL</t>
  </si>
  <si>
    <t>GERENCIA DE COMUNICACIONES</t>
  </si>
  <si>
    <t>GERENCIA LEGAL</t>
  </si>
  <si>
    <t>ABASTECIMIENTO/ PRESUPUESTO Y RENDICIONES/ GESTIÓN Y DESARROLLO DE PERSONAS/ CONTROL DE GESTIÓN/ FINANZAS Y CONTABILIDAD</t>
  </si>
  <si>
    <t>ENRIQUE DÍAZ VENEGAS</t>
  </si>
  <si>
    <t>JAVIER MARTIN LOBO</t>
  </si>
  <si>
    <t>ROBERTO CELIS PALMA</t>
  </si>
  <si>
    <t xml:space="preserve">FABIOLA HERNÁNDEZ HUAIQUIÑIR/ KAREN SÁEZ SALDIAS/ DAMELYS RIVAS PÉREZ/ EMILIO VALDÉS JIMÉNEZ/ JAVIERA ORELLANA PÉREZ  </t>
  </si>
  <si>
    <t>DESARROLLO TERRITORIAL</t>
  </si>
  <si>
    <t xml:space="preserve">RODRIGO BARRERA ROJAS </t>
  </si>
  <si>
    <t>EDUCACIÓN Y GÉNERO</t>
  </si>
  <si>
    <t xml:space="preserve">JESSICA MIRANDA GALVEZ  </t>
  </si>
  <si>
    <t xml:space="preserve">ALVARO SOTO GODOY   </t>
  </si>
  <si>
    <t>ENERGÍAS RENOVABLES</t>
  </si>
  <si>
    <t xml:space="preserve">CLAUDIO PÉREZ BARRA </t>
  </si>
  <si>
    <t>MOVILIDAD SOSTENIBLE E HIDRÓGENO VERDE</t>
  </si>
  <si>
    <t>INFRAESTRUCTURA LOCAL Y EDIFICACIONES</t>
  </si>
  <si>
    <t>CLEMENT DEMONS</t>
  </si>
  <si>
    <t>EFICIENCIA ENERGÉTICA RESIDENCIAL</t>
  </si>
  <si>
    <t xml:space="preserve">CARLA ASENJO GÓMEZ </t>
  </si>
  <si>
    <t>INDUSTRIA Y MERCADOS PARA LA EFICIENCIA ENERGÉTICA Y CAMBIO CLIMÁTICO</t>
  </si>
  <si>
    <t xml:space="preserve">JUAN PABLO PAYERO DÍAZ </t>
  </si>
  <si>
    <t>Tránsito a pie</t>
  </si>
  <si>
    <t>Gestión administrativa en sistemas</t>
  </si>
  <si>
    <t>Elaboración de informes/ Gestión administrativa en sistemas</t>
  </si>
  <si>
    <t>Lesiones por radiación</t>
  </si>
  <si>
    <t>Comunicaciones internas y organización de eventos</t>
  </si>
  <si>
    <t>Actualización de Blog Agencia y publicaciones en redes sociales</t>
  </si>
  <si>
    <t>Salidas a terreno</t>
  </si>
  <si>
    <t>Coordinación y cobertura de eventos</t>
  </si>
  <si>
    <t>DESCRIPCIÓN DEL RIESGO</t>
  </si>
  <si>
    <t>CALIFICACIÓN PROBABILIDAD</t>
  </si>
  <si>
    <t>CALIFICACIÓN CONSECUENCIAS</t>
  </si>
  <si>
    <t xml:space="preserve">NIVEL DE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</si>
  <si>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IMPLEMENTACIÓN DEL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</si>
  <si>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EFICACIA DEL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</si>
  <si>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MEDIO</t>
  </si>
  <si>
    <t xml:space="preserve">DESCRIPCIÓN DEL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</si>
  <si>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IMPLEMENTACIÓN DEL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</si>
  <si>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IGNACIO RIVAS ZEBALLOS </t>
  </si>
  <si>
    <t>Inspecciones en techumbres</t>
  </si>
  <si>
    <t>Caída a distinto nivel/ Traumatismos/ Muerte</t>
  </si>
  <si>
    <t>Colisión o atropello/ Muerte</t>
  </si>
  <si>
    <t>Dolores de cabeza/ Pérdida de capacidad visual</t>
  </si>
  <si>
    <t>Electrocución/ Muerte</t>
  </si>
  <si>
    <t>Fatiga/ Estrés</t>
  </si>
  <si>
    <t>Fatiga/ Estrés térmico</t>
  </si>
  <si>
    <t>Insolación/ Quemaduras</t>
  </si>
  <si>
    <t>Lesiones musculares/ Otros problemas de salud</t>
  </si>
  <si>
    <t xml:space="preserve">Lesiones musculares/ Otros problemas de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</si>
  <si>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Caída a distinto nivel/ Traumatismos/ Muerte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</si>
  <si>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RADIACIÓN/ TEMPERATURAS</t>
  </si>
  <si>
    <t>Tránsito dentro de la Agencia</t>
  </si>
  <si>
    <t>Curso trabajos en altura</t>
  </si>
  <si>
    <t>Uso de EPP (ropa de trabajo)</t>
  </si>
  <si>
    <t>Turnos de trabajo prolongados</t>
  </si>
  <si>
    <t>Iluminación deficiente (baja luminosidad)</t>
  </si>
  <si>
    <t xml:space="preserve">Dolores de cabeza/ Pérdida de capacidad visual     </t>
  </si>
  <si>
    <t>Trabajos en techumbres o en altura sobre 1,80 mt.</t>
  </si>
  <si>
    <t>Curso Ergonomía</t>
  </si>
  <si>
    <t>Capacitación manejo a la defensiva</t>
  </si>
  <si>
    <t xml:space="preserve">Entrega Reglamento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</si>
  <si>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Chequeo visual de accesorios y equipos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</si>
  <si>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Chequeo de luminarias (informe inspección housekeeping)</t>
  </si>
  <si>
    <t>Chequeo visual del área</t>
  </si>
  <si>
    <t>Aplicación protocolo TMERT</t>
  </si>
  <si>
    <t>Curso manejo de alta montaña</t>
  </si>
  <si>
    <t>Aplicación protocolo MMC</t>
  </si>
  <si>
    <t xml:space="preserve">Difusión protocolo radiación UVS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</si>
  <si>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Difusión PTS actividades TI</t>
  </si>
  <si>
    <t xml:space="preserve">Chequeo de conexiones eléctricas (informe inspección housekeeping) </t>
  </si>
  <si>
    <t>Aplicación protocolo Psicosocial (CEAL-SM)</t>
  </si>
  <si>
    <t>Exámenes ocupacionales</t>
  </si>
  <si>
    <t xml:space="preserve">ANITA BECERRA MADRIAGA </t>
  </si>
  <si>
    <t xml:space="preserve">IMPLEMENTACIÓN DEL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</si>
  <si>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Curso manejo a la defensiva</t>
  </si>
  <si>
    <r>
      <t>(</t>
    </r>
    <r>
      <rPr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DÉBIL</t>
    </r>
  </si>
  <si>
    <r>
      <t>(</t>
    </r>
    <r>
      <rPr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DÉBIL</t>
    </r>
  </si>
  <si>
    <t xml:space="preserve">NIVEL DE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</si>
  <si>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CALIFICACIÓN CONSECUENCIAS
</t>
  </si>
  <si>
    <t xml:space="preserve">CALIFICACIÓN PROBABILIDAD
 </t>
  </si>
  <si>
    <t xml:space="preserve">NIVEL DE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</si>
  <si>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DESCRIPCIÓN DEL RIESGO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</si>
  <si>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EFICACIA DEL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</si>
  <si>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DAMELYS RIVAS PÉREZ</t>
  </si>
  <si>
    <t>GESTIÓN Y DESARROLLO DE PERSONAS</t>
  </si>
  <si>
    <t>ESTUDIO Y EVALUACIÓN DE PROGRAMAS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</si>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</sst>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ourier"/>
      <family val="3"/>
    </font>
    <font>
      <sz val="10"/>
      <color indexed="8"/>
      <name val="Calibri "/>
    </font>
    <font>
      <b/>
      <i/>
      <sz val="14"/>
      <color indexed="8"/>
      <name val="Calibri "/>
    </font>
    <font>
      <b/>
      <sz val="9"/>
      <color theme="1"/>
      <name val="Calibri "/>
    </font>
    <font>
      <b/>
      <sz val="9"/>
      <color rgb="FF000000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 "/>
    </font>
    <font>
      <b/>
      <sz val="8"/>
      <color rgb="FF000000"/>
      <name val="Calibri "/>
    </font>
    <font>
      <b/>
      <sz val="8"/>
      <color indexed="8"/>
      <name val="Calibri "/>
    </font>
    <font>
      <b/>
      <sz val="10"/>
      <color indexed="8"/>
      <name val="Calibri"/>
      <family val="2"/>
      <scheme val="minor"/>
    </font>
    <font>
      <sz val="22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8"/>
      <name val="Calibri "/>
    </font>
    <font>
      <sz val="8"/>
      <name val="Calibri "/>
    </font>
    <font>
      <sz val="8"/>
      <color indexed="8"/>
      <name val="Calibri "/>
    </font>
    <font>
      <b/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37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textRotation="90" wrapText="1"/>
    </xf>
    <xf numFmtId="0" fontId="12" fillId="0" borderId="0" xfId="0" applyFont="1" applyAlignment="1">
      <alignment horizontal="center" vertical="center" textRotation="90"/>
    </xf>
    <xf numFmtId="0" fontId="18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46" xfId="2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 wrapText="1"/>
      <protection locked="0"/>
    </xf>
    <xf numFmtId="0" fontId="16" fillId="12" borderId="0" xfId="0" applyFont="1" applyFill="1" applyAlignment="1" applyProtection="1">
      <alignment vertical="center" wrapText="1"/>
      <protection locked="0"/>
    </xf>
    <xf numFmtId="0" fontId="22" fillId="13" borderId="17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/>
    </xf>
    <xf numFmtId="0" fontId="13" fillId="13" borderId="38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3" borderId="39" xfId="0" applyFont="1" applyFill="1" applyBorder="1" applyAlignment="1">
      <alignment horizontal="center" vertical="center"/>
    </xf>
    <xf numFmtId="0" fontId="13" fillId="13" borderId="42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7" fillId="8" borderId="56" xfId="0" applyFont="1" applyFill="1" applyBorder="1" applyAlignment="1">
      <alignment horizont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9" fillId="13" borderId="14" xfId="0" applyFont="1" applyFill="1" applyBorder="1" applyAlignment="1">
      <alignment horizontal="center" vertical="center"/>
    </xf>
    <xf numFmtId="0" fontId="29" fillId="13" borderId="15" xfId="0" applyFont="1" applyFill="1" applyBorder="1" applyAlignment="1">
      <alignment horizontal="center" vertical="center"/>
    </xf>
    <xf numFmtId="0" fontId="29" fillId="13" borderId="17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 applyProtection="1">
      <alignment horizontal="center" vertical="center" wrapText="1"/>
      <protection locked="0"/>
    </xf>
    <xf numFmtId="0" fontId="22" fillId="13" borderId="5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14" borderId="40" xfId="0" applyFont="1" applyFill="1" applyBorder="1" applyAlignment="1">
      <alignment horizontal="center"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textRotation="90" wrapText="1"/>
    </xf>
    <xf numFmtId="0" fontId="28" fillId="2" borderId="20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textRotation="90" wrapText="1"/>
    </xf>
    <xf numFmtId="0" fontId="28" fillId="2" borderId="16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indent="1"/>
    </xf>
    <xf numFmtId="0" fontId="28" fillId="0" borderId="1" xfId="0" applyFont="1" applyBorder="1" applyAlignment="1">
      <alignment horizontal="left" vertical="center" indent="1"/>
    </xf>
    <xf numFmtId="0" fontId="28" fillId="0" borderId="15" xfId="0" applyFont="1" applyBorder="1" applyAlignment="1">
      <alignment horizontal="left" vertical="center" wrapText="1" indent="1"/>
    </xf>
    <xf numFmtId="0" fontId="28" fillId="0" borderId="2" xfId="0" applyFont="1" applyBorder="1" applyAlignment="1">
      <alignment horizontal="left" vertical="center" wrapText="1" indent="1"/>
    </xf>
    <xf numFmtId="0" fontId="28" fillId="0" borderId="1" xfId="0" applyFont="1" applyBorder="1" applyAlignment="1">
      <alignment horizontal="left" vertical="center" wrapText="1" indent="1"/>
    </xf>
    <xf numFmtId="0" fontId="28" fillId="0" borderId="12" xfId="0" applyFont="1" applyBorder="1" applyAlignment="1">
      <alignment horizontal="left" vertical="center" indent="1"/>
    </xf>
    <xf numFmtId="0" fontId="28" fillId="0" borderId="2" xfId="0" applyFont="1" applyBorder="1" applyAlignment="1">
      <alignment horizontal="left" vertical="center" indent="1"/>
    </xf>
    <xf numFmtId="0" fontId="21" fillId="0" borderId="61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/>
    </xf>
    <xf numFmtId="0" fontId="30" fillId="0" borderId="61" xfId="0" applyFont="1" applyBorder="1" applyAlignment="1">
      <alignment vertical="center"/>
    </xf>
    <xf numFmtId="0" fontId="21" fillId="0" borderId="6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 wrapText="1"/>
    </xf>
    <xf numFmtId="0" fontId="27" fillId="13" borderId="54" xfId="0" applyFont="1" applyFill="1" applyBorder="1" applyAlignment="1">
      <alignment horizontal="center" vertical="center" wrapText="1"/>
    </xf>
    <xf numFmtId="0" fontId="27" fillId="13" borderId="15" xfId="0" applyFont="1" applyFill="1" applyBorder="1" applyAlignment="1">
      <alignment horizontal="center" vertical="center" wrapText="1"/>
    </xf>
    <xf numFmtId="0" fontId="27" fillId="13" borderId="17" xfId="0" applyFont="1" applyFill="1" applyBorder="1" applyAlignment="1">
      <alignment horizontal="center" vertical="center" wrapText="1"/>
    </xf>
    <xf numFmtId="0" fontId="27" fillId="15" borderId="51" xfId="0" applyFont="1" applyFill="1" applyBorder="1" applyAlignment="1">
      <alignment horizontal="center" wrapText="1"/>
    </xf>
    <xf numFmtId="0" fontId="27" fillId="3" borderId="51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wrapText="1"/>
    </xf>
    <xf numFmtId="0" fontId="27" fillId="15" borderId="26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top" wrapText="1"/>
    </xf>
    <xf numFmtId="0" fontId="32" fillId="7" borderId="1" xfId="0" applyFont="1" applyFill="1" applyBorder="1" applyAlignment="1">
      <alignment horizontal="center" vertical="top" wrapText="1"/>
    </xf>
    <xf numFmtId="0" fontId="27" fillId="8" borderId="3" xfId="0" applyFont="1" applyFill="1" applyBorder="1" applyAlignment="1">
      <alignment horizontal="center" vertical="top" wrapText="1"/>
    </xf>
    <xf numFmtId="0" fontId="27" fillId="15" borderId="32" xfId="0" applyFont="1" applyFill="1" applyBorder="1" applyAlignment="1">
      <alignment horizontal="center" wrapText="1"/>
    </xf>
    <xf numFmtId="0" fontId="32" fillId="3" borderId="2" xfId="0" applyFont="1" applyFill="1" applyBorder="1" applyAlignment="1">
      <alignment horizontal="center" wrapText="1"/>
    </xf>
    <xf numFmtId="0" fontId="32" fillId="7" borderId="2" xfId="0" applyFont="1" applyFill="1" applyBorder="1" applyAlignment="1">
      <alignment horizontal="center" wrapText="1"/>
    </xf>
    <xf numFmtId="0" fontId="27" fillId="7" borderId="44" xfId="0" applyFont="1" applyFill="1" applyBorder="1" applyAlignment="1">
      <alignment horizontal="center" wrapText="1"/>
    </xf>
    <xf numFmtId="0" fontId="27" fillId="15" borderId="32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center" vertical="top" wrapText="1"/>
    </xf>
    <xf numFmtId="0" fontId="32" fillId="7" borderId="2" xfId="0" applyFont="1" applyFill="1" applyBorder="1" applyAlignment="1">
      <alignment horizontal="center" vertical="top" wrapText="1"/>
    </xf>
    <xf numFmtId="0" fontId="32" fillId="7" borderId="44" xfId="0" applyFont="1" applyFill="1" applyBorder="1" applyAlignment="1">
      <alignment horizontal="center" vertical="top" wrapText="1"/>
    </xf>
    <xf numFmtId="0" fontId="27" fillId="9" borderId="32" xfId="0" applyFont="1" applyFill="1" applyBorder="1" applyAlignment="1">
      <alignment horizontal="center" wrapText="1"/>
    </xf>
    <xf numFmtId="0" fontId="32" fillId="15" borderId="2" xfId="0" applyFont="1" applyFill="1" applyBorder="1" applyAlignment="1">
      <alignment horizontal="center" wrapText="1"/>
    </xf>
    <xf numFmtId="0" fontId="32" fillId="7" borderId="44" xfId="0" applyFont="1" applyFill="1" applyBorder="1" applyAlignment="1">
      <alignment horizontal="center" wrapText="1"/>
    </xf>
    <xf numFmtId="0" fontId="27" fillId="9" borderId="26" xfId="0" applyFont="1" applyFill="1" applyBorder="1" applyAlignment="1">
      <alignment horizontal="center" vertical="top" wrapText="1"/>
    </xf>
    <xf numFmtId="0" fontId="27" fillId="15" borderId="1" xfId="0" applyFont="1" applyFill="1" applyBorder="1" applyAlignment="1">
      <alignment horizontal="center" vertical="top" wrapText="1"/>
    </xf>
    <xf numFmtId="0" fontId="32" fillId="7" borderId="3" xfId="0" applyFont="1" applyFill="1" applyBorder="1" applyAlignment="1">
      <alignment horizontal="center" vertical="top" wrapText="1"/>
    </xf>
    <xf numFmtId="0" fontId="27" fillId="9" borderId="26" xfId="0" applyFont="1" applyFill="1" applyBorder="1" applyAlignment="1">
      <alignment horizontal="center" wrapText="1"/>
    </xf>
    <xf numFmtId="0" fontId="27" fillId="15" borderId="2" xfId="0" applyFont="1" applyFill="1" applyBorder="1" applyAlignment="1">
      <alignment horizontal="center" wrapText="1"/>
    </xf>
    <xf numFmtId="0" fontId="32" fillId="3" borderId="44" xfId="0" applyFont="1" applyFill="1" applyBorder="1" applyAlignment="1">
      <alignment horizontal="center" wrapText="1"/>
    </xf>
    <xf numFmtId="0" fontId="27" fillId="15" borderId="2" xfId="0" applyFont="1" applyFill="1" applyBorder="1" applyAlignment="1">
      <alignment horizontal="center" vertical="top" wrapText="1"/>
    </xf>
    <xf numFmtId="0" fontId="32" fillId="3" borderId="44" xfId="0" applyFont="1" applyFill="1" applyBorder="1" applyAlignment="1">
      <alignment horizontal="center" vertical="top" wrapText="1"/>
    </xf>
    <xf numFmtId="0" fontId="27" fillId="9" borderId="30" xfId="0" applyFont="1" applyFill="1" applyBorder="1" applyAlignment="1">
      <alignment horizontal="center" wrapText="1"/>
    </xf>
    <xf numFmtId="0" fontId="27" fillId="9" borderId="33" xfId="0" applyFont="1" applyFill="1" applyBorder="1" applyAlignment="1">
      <alignment horizontal="center" wrapText="1"/>
    </xf>
    <xf numFmtId="0" fontId="32" fillId="15" borderId="1" xfId="0" applyFont="1" applyFill="1" applyBorder="1" applyAlignment="1">
      <alignment horizontal="center" wrapText="1"/>
    </xf>
    <xf numFmtId="0" fontId="32" fillId="15" borderId="6" xfId="0" applyFont="1" applyFill="1" applyBorder="1" applyAlignment="1">
      <alignment horizontal="center" wrapText="1"/>
    </xf>
    <xf numFmtId="0" fontId="27" fillId="9" borderId="41" xfId="0" applyFont="1" applyFill="1" applyBorder="1" applyAlignment="1">
      <alignment horizontal="center" vertical="top" wrapText="1"/>
    </xf>
    <xf numFmtId="0" fontId="27" fillId="9" borderId="12" xfId="0" applyFont="1" applyFill="1" applyBorder="1" applyAlignment="1">
      <alignment horizontal="center" vertical="top" wrapText="1"/>
    </xf>
    <xf numFmtId="0" fontId="27" fillId="15" borderId="22" xfId="0" applyFont="1" applyFill="1" applyBorder="1" applyAlignment="1">
      <alignment horizontal="center" vertical="top" wrapText="1"/>
    </xf>
    <xf numFmtId="0" fontId="27" fillId="15" borderId="23" xfId="0" applyFont="1" applyFill="1" applyBorder="1" applyAlignment="1">
      <alignment horizontal="center" vertical="top" wrapText="1"/>
    </xf>
    <xf numFmtId="0" fontId="27" fillId="13" borderId="38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27" fillId="13" borderId="3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27" fillId="13" borderId="4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13" borderId="42" xfId="0" applyFont="1" applyFill="1" applyBorder="1" applyAlignment="1">
      <alignment horizontal="center" vertical="center" wrapText="1"/>
    </xf>
    <xf numFmtId="0" fontId="27" fillId="13" borderId="1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39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23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15" xfId="0" applyFont="1" applyFill="1" applyBorder="1" applyAlignment="1">
      <alignment horizontal="center" vertical="center"/>
    </xf>
    <xf numFmtId="0" fontId="27" fillId="13" borderId="17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40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33" fillId="0" borderId="60" xfId="0" applyFont="1" applyBorder="1" applyAlignment="1" applyProtection="1">
      <alignment horizontal="left" vertical="center" wrapText="1"/>
      <protection locked="0"/>
    </xf>
    <xf numFmtId="0" fontId="33" fillId="0" borderId="58" xfId="0" applyFont="1" applyBorder="1" applyAlignment="1" applyProtection="1">
      <alignment horizontal="left" vertical="center" wrapText="1"/>
      <protection locked="0"/>
    </xf>
    <xf numFmtId="0" fontId="33" fillId="0" borderId="46" xfId="0" applyFont="1" applyBorder="1" applyAlignment="1" applyProtection="1">
      <alignment horizontal="left" vertical="center" wrapText="1"/>
      <protection locked="0"/>
    </xf>
    <xf numFmtId="0" fontId="35" fillId="0" borderId="61" xfId="0" applyFont="1" applyBorder="1" applyAlignment="1" applyProtection="1">
      <alignment horizontal="left" vertical="center" wrapText="1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>
      <alignment horizontal="left" vertical="center"/>
    </xf>
    <xf numFmtId="0" fontId="35" fillId="0" borderId="62" xfId="0" applyFont="1" applyBorder="1" applyAlignment="1" applyProtection="1">
      <alignment horizontal="left"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34" fillId="0" borderId="29" xfId="0" applyFont="1" applyBorder="1"/>
    <xf numFmtId="0" fontId="34" fillId="0" borderId="30" xfId="0" applyFont="1" applyBorder="1" applyAlignment="1">
      <alignment horizontal="center" vertical="center"/>
    </xf>
    <xf numFmtId="0" fontId="32" fillId="4" borderId="24" xfId="0" applyFont="1" applyFill="1" applyBorder="1" applyAlignment="1">
      <alignment horizontal="left" vertical="center" wrapText="1" indent="1"/>
    </xf>
    <xf numFmtId="0" fontId="36" fillId="4" borderId="24" xfId="0" applyFont="1" applyFill="1" applyBorder="1" applyAlignment="1">
      <alignment horizontal="left" vertical="center" wrapText="1" indent="1"/>
    </xf>
    <xf numFmtId="0" fontId="36" fillId="0" borderId="0" xfId="0" applyFont="1" applyAlignment="1" applyProtection="1">
      <alignment vertical="center" wrapText="1"/>
      <protection locked="0"/>
    </xf>
    <xf numFmtId="0" fontId="34" fillId="0" borderId="34" xfId="0" applyFont="1" applyBorder="1"/>
    <xf numFmtId="0" fontId="34" fillId="0" borderId="51" xfId="0" applyFont="1" applyBorder="1" applyAlignment="1">
      <alignment horizontal="center" vertical="center"/>
    </xf>
    <xf numFmtId="0" fontId="34" fillId="0" borderId="27" xfId="0" applyFont="1" applyBorder="1"/>
    <xf numFmtId="0" fontId="34" fillId="0" borderId="32" xfId="0" applyFont="1" applyBorder="1" applyAlignment="1">
      <alignment horizontal="center" vertical="center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 applyProtection="1">
      <alignment horizontal="center" vertical="center" wrapText="1"/>
      <protection locked="0"/>
    </xf>
    <xf numFmtId="0" fontId="35" fillId="0" borderId="31" xfId="0" quotePrefix="1" applyFont="1" applyBorder="1" applyAlignment="1" applyProtection="1">
      <alignment horizontal="center" vertical="center" wrapText="1"/>
      <protection locked="0"/>
    </xf>
    <xf numFmtId="0" fontId="36" fillId="2" borderId="31" xfId="0" applyFont="1" applyFill="1" applyBorder="1" applyAlignment="1" applyProtection="1">
      <alignment horizontal="center" vertical="center" wrapText="1"/>
      <protection locked="0"/>
    </xf>
    <xf numFmtId="0" fontId="32" fillId="0" borderId="31" xfId="1" applyFont="1" applyFill="1" applyBorder="1" applyAlignment="1" applyProtection="1">
      <alignment horizontal="center" vertical="center" wrapText="1"/>
    </xf>
    <xf numFmtId="0" fontId="33" fillId="0" borderId="26" xfId="1" applyFont="1" applyFill="1" applyBorder="1" applyAlignment="1" applyProtection="1">
      <alignment horizontal="center" vertical="center" wrapText="1"/>
    </xf>
    <xf numFmtId="0" fontId="36" fillId="2" borderId="26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>
      <alignment horizontal="center" vertical="center" wrapText="1"/>
    </xf>
    <xf numFmtId="0" fontId="32" fillId="12" borderId="1" xfId="1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36" fillId="2" borderId="30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quotePrefix="1" applyFont="1" applyBorder="1" applyAlignment="1" applyProtection="1">
      <alignment horizontal="center" vertical="center" wrapText="1"/>
      <protection locked="0"/>
    </xf>
    <xf numFmtId="0" fontId="32" fillId="0" borderId="1" xfId="1" applyFont="1" applyFill="1" applyBorder="1" applyAlignment="1" applyProtection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2" fillId="12" borderId="31" xfId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30" xfId="1" applyFont="1" applyFill="1" applyBorder="1" applyAlignment="1" applyProtection="1">
      <alignment horizontal="center" vertical="center" wrapText="1"/>
    </xf>
    <xf numFmtId="0" fontId="36" fillId="2" borderId="1" xfId="0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5" fillId="0" borderId="0" xfId="0" quotePrefix="1" applyFont="1" applyAlignment="1" applyProtection="1">
      <alignment vertical="center" wrapText="1"/>
      <protection locked="0"/>
    </xf>
    <xf numFmtId="0" fontId="36" fillId="4" borderId="1" xfId="0" applyFont="1" applyFill="1" applyBorder="1" applyAlignment="1">
      <alignment horizontal="left" vertical="center" wrapText="1" indent="1"/>
    </xf>
    <xf numFmtId="0" fontId="33" fillId="0" borderId="1" xfId="1" applyFont="1" applyFill="1" applyBorder="1" applyAlignment="1" applyProtection="1">
      <alignment horizontal="center" vertical="center" wrapText="1"/>
    </xf>
    <xf numFmtId="0" fontId="36" fillId="2" borderId="3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0" fontId="33" fillId="0" borderId="51" xfId="1" applyFont="1" applyFill="1" applyBorder="1" applyAlignment="1" applyProtection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36" fillId="2" borderId="27" xfId="0" applyFont="1" applyFill="1" applyBorder="1" applyAlignment="1">
      <alignment vertical="center"/>
    </xf>
    <xf numFmtId="0" fontId="29" fillId="2" borderId="18" xfId="0" applyFont="1" applyFill="1" applyBorder="1" applyAlignment="1">
      <alignment horizontal="center" vertical="center" textRotation="90" wrapText="1"/>
    </xf>
    <xf numFmtId="0" fontId="29" fillId="2" borderId="11" xfId="0" applyFont="1" applyFill="1" applyBorder="1" applyAlignment="1">
      <alignment horizontal="center" vertical="center" textRotation="90" wrapText="1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 textRotation="90"/>
    </xf>
    <xf numFmtId="0" fontId="29" fillId="2" borderId="7" xfId="0" applyFont="1" applyFill="1" applyBorder="1" applyAlignment="1">
      <alignment horizontal="center" vertical="center" textRotation="90"/>
    </xf>
    <xf numFmtId="0" fontId="28" fillId="2" borderId="1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7" xfId="0" applyFont="1" applyBorder="1" applyAlignment="1">
      <alignment horizontal="center" vertical="center" textRotation="90" wrapText="1"/>
    </xf>
    <xf numFmtId="0" fontId="29" fillId="0" borderId="11" xfId="0" applyFont="1" applyBorder="1" applyAlignment="1">
      <alignment horizontal="center" vertical="center" textRotation="90" wrapText="1"/>
    </xf>
    <xf numFmtId="0" fontId="28" fillId="2" borderId="8" xfId="0" applyFont="1" applyFill="1" applyBorder="1" applyAlignment="1">
      <alignment horizontal="center" vertical="center" wrapText="1"/>
    </xf>
    <xf numFmtId="0" fontId="13" fillId="4" borderId="35" xfId="2" applyFont="1" applyFill="1" applyBorder="1" applyAlignment="1" applyProtection="1">
      <alignment horizontal="center" vertical="center" wrapText="1"/>
      <protection locked="0"/>
    </xf>
    <xf numFmtId="0" fontId="13" fillId="4" borderId="36" xfId="2" applyFont="1" applyFill="1" applyBorder="1" applyAlignment="1" applyProtection="1">
      <alignment horizontal="center" vertical="center" wrapText="1"/>
      <protection locked="0"/>
    </xf>
    <xf numFmtId="0" fontId="13" fillId="4" borderId="17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textRotation="90"/>
    </xf>
    <xf numFmtId="0" fontId="13" fillId="4" borderId="47" xfId="0" applyFont="1" applyFill="1" applyBorder="1" applyAlignment="1">
      <alignment horizontal="center" vertical="center" textRotation="90"/>
    </xf>
    <xf numFmtId="0" fontId="14" fillId="4" borderId="48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53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32" fillId="8" borderId="45" xfId="0" applyFont="1" applyFill="1" applyBorder="1" applyAlignment="1">
      <alignment horizontal="center" vertical="center" wrapText="1"/>
    </xf>
    <xf numFmtId="0" fontId="32" fillId="8" borderId="58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textRotation="90" wrapText="1"/>
    </xf>
    <xf numFmtId="0" fontId="19" fillId="4" borderId="49" xfId="0" applyFont="1" applyFill="1" applyBorder="1" applyAlignment="1">
      <alignment horizontal="center" vertical="center" textRotation="90" wrapText="1"/>
    </xf>
    <xf numFmtId="0" fontId="19" fillId="4" borderId="46" xfId="0" applyFont="1" applyFill="1" applyBorder="1" applyAlignment="1">
      <alignment horizontal="center" vertical="center" textRotation="90" wrapText="1"/>
    </xf>
    <xf numFmtId="0" fontId="19" fillId="4" borderId="47" xfId="0" applyFont="1" applyFill="1" applyBorder="1" applyAlignment="1">
      <alignment horizontal="center" vertical="center" textRotation="90" wrapText="1"/>
    </xf>
    <xf numFmtId="0" fontId="32" fillId="7" borderId="57" xfId="0" applyFont="1" applyFill="1" applyBorder="1" applyAlignment="1">
      <alignment horizontal="center" vertical="center" wrapText="1"/>
    </xf>
    <xf numFmtId="0" fontId="32" fillId="7" borderId="58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32" fillId="15" borderId="57" xfId="0" applyFont="1" applyFill="1" applyBorder="1" applyAlignment="1">
      <alignment horizontal="center" vertical="center" wrapText="1"/>
    </xf>
    <xf numFmtId="0" fontId="32" fillId="15" borderId="58" xfId="0" applyFont="1" applyFill="1" applyBorder="1" applyAlignment="1">
      <alignment horizontal="center" vertical="center" wrapText="1"/>
    </xf>
    <xf numFmtId="0" fontId="32" fillId="9" borderId="57" xfId="0" applyFont="1" applyFill="1" applyBorder="1" applyAlignment="1">
      <alignment horizontal="center" vertical="center" wrapText="1"/>
    </xf>
    <xf numFmtId="0" fontId="32" fillId="9" borderId="47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/>
    </xf>
    <xf numFmtId="0" fontId="19" fillId="4" borderId="11" xfId="0" applyFont="1" applyFill="1" applyBorder="1" applyAlignment="1">
      <alignment horizontal="center" vertical="center" textRotation="90"/>
    </xf>
    <xf numFmtId="0" fontId="19" fillId="4" borderId="18" xfId="0" applyFont="1" applyFill="1" applyBorder="1" applyAlignment="1">
      <alignment horizontal="center" vertical="center" textRotation="90" wrapText="1"/>
    </xf>
    <xf numFmtId="0" fontId="19" fillId="4" borderId="7" xfId="0" applyFont="1" applyFill="1" applyBorder="1" applyAlignment="1">
      <alignment horizontal="center" vertical="center" textRotation="90" wrapText="1"/>
    </xf>
    <xf numFmtId="0" fontId="19" fillId="4" borderId="11" xfId="0" applyFont="1" applyFill="1" applyBorder="1" applyAlignment="1">
      <alignment horizontal="center" vertical="center" textRotation="90" wrapText="1"/>
    </xf>
    <xf numFmtId="0" fontId="19" fillId="4" borderId="35" xfId="2" applyFont="1" applyFill="1" applyBorder="1" applyAlignment="1" applyProtection="1">
      <alignment horizontal="center" vertical="center"/>
      <protection locked="0"/>
    </xf>
    <xf numFmtId="0" fontId="19" fillId="4" borderId="36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35" fillId="0" borderId="24" xfId="0" applyFont="1" applyBorder="1" applyAlignment="1">
      <alignment horizontal="left" vertical="center" indent="1"/>
    </xf>
    <xf numFmtId="0" fontId="35" fillId="0" borderId="25" xfId="0" applyFont="1" applyBorder="1" applyAlignment="1">
      <alignment horizontal="left" vertical="center" indent="1"/>
    </xf>
    <xf numFmtId="0" fontId="35" fillId="0" borderId="26" xfId="0" applyFont="1" applyBorder="1" applyAlignment="1">
      <alignment horizontal="left" vertical="center" indent="1"/>
    </xf>
    <xf numFmtId="0" fontId="35" fillId="0" borderId="31" xfId="0" applyFont="1" applyBorder="1" applyAlignment="1" applyProtection="1">
      <alignment horizontal="center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31" xfId="0" quotePrefix="1" applyFont="1" applyBorder="1" applyAlignment="1" applyProtection="1">
      <alignment horizontal="center" vertical="center" wrapText="1"/>
      <protection locked="0"/>
    </xf>
    <xf numFmtId="0" fontId="35" fillId="0" borderId="33" xfId="0" quotePrefix="1" applyFont="1" applyBorder="1" applyAlignment="1" applyProtection="1">
      <alignment horizontal="center" vertical="center" wrapText="1"/>
      <protection locked="0"/>
    </xf>
    <xf numFmtId="0" fontId="35" fillId="0" borderId="2" xfId="0" quotePrefix="1" applyFont="1" applyBorder="1" applyAlignment="1" applyProtection="1">
      <alignment horizontal="center" vertical="center" wrapText="1"/>
      <protection locked="0"/>
    </xf>
    <xf numFmtId="0" fontId="36" fillId="2" borderId="31" xfId="0" applyFont="1" applyFill="1" applyBorder="1" applyAlignment="1" applyProtection="1">
      <alignment horizontal="center" vertical="center" wrapText="1"/>
      <protection locked="0"/>
    </xf>
    <xf numFmtId="0" fontId="36" fillId="2" borderId="33" xfId="0" applyFont="1" applyFill="1" applyBorder="1" applyAlignment="1" applyProtection="1">
      <alignment horizontal="center" vertical="center" wrapText="1"/>
      <protection locked="0"/>
    </xf>
    <xf numFmtId="0" fontId="36" fillId="2" borderId="2" xfId="0" applyFont="1" applyFill="1" applyBorder="1" applyAlignment="1" applyProtection="1">
      <alignment horizontal="center" vertical="center" wrapText="1"/>
      <protection locked="0"/>
    </xf>
    <xf numFmtId="0" fontId="32" fillId="0" borderId="31" xfId="1" applyFont="1" applyFill="1" applyBorder="1" applyAlignment="1" applyProtection="1">
      <alignment horizontal="center" vertical="center" wrapText="1"/>
    </xf>
    <xf numFmtId="0" fontId="32" fillId="0" borderId="33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3" fillId="0" borderId="31" xfId="1" applyFont="1" applyFill="1" applyBorder="1" applyAlignment="1" applyProtection="1">
      <alignment horizontal="center" vertical="center" wrapText="1"/>
    </xf>
    <xf numFmtId="0" fontId="33" fillId="0" borderId="33" xfId="1" applyFont="1" applyFill="1" applyBorder="1" applyAlignment="1" applyProtection="1">
      <alignment horizontal="center" vertical="center" wrapText="1"/>
    </xf>
    <xf numFmtId="0" fontId="33" fillId="0" borderId="2" xfId="1" applyFont="1" applyFill="1" applyBorder="1" applyAlignment="1" applyProtection="1">
      <alignment horizontal="center" vertical="center" wrapText="1"/>
    </xf>
    <xf numFmtId="0" fontId="36" fillId="0" borderId="31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2" fillId="12" borderId="31" xfId="1" applyFont="1" applyFill="1" applyBorder="1" applyAlignment="1" applyProtection="1">
      <alignment horizontal="center" vertical="center" wrapText="1"/>
    </xf>
    <xf numFmtId="0" fontId="32" fillId="12" borderId="33" xfId="1" applyFont="1" applyFill="1" applyBorder="1" applyAlignment="1" applyProtection="1">
      <alignment horizontal="center" vertical="center" wrapText="1"/>
    </xf>
    <xf numFmtId="0" fontId="32" fillId="12" borderId="2" xfId="1" applyFont="1" applyFill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horizontal="center" vertical="center" wrapText="1"/>
    </xf>
    <xf numFmtId="0" fontId="27" fillId="4" borderId="33" xfId="0" applyFont="1" applyFill="1" applyBorder="1" applyAlignment="1" applyProtection="1">
      <alignment horizontal="center" vertical="center" wrapText="1"/>
      <protection locked="0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27" fillId="4" borderId="31" xfId="0" applyFont="1" applyFill="1" applyBorder="1" applyAlignment="1" applyProtection="1">
      <alignment horizontal="center" vertical="center" wrapText="1"/>
      <protection locked="0"/>
    </xf>
    <xf numFmtId="0" fontId="35" fillId="2" borderId="24" xfId="0" applyFont="1" applyFill="1" applyBorder="1" applyAlignment="1">
      <alignment horizontal="left" vertical="center" wrapText="1" indent="1"/>
    </xf>
    <xf numFmtId="0" fontId="35" fillId="2" borderId="26" xfId="0" applyFont="1" applyFill="1" applyBorder="1" applyAlignment="1">
      <alignment horizontal="left" vertical="center" wrapText="1" indent="1"/>
    </xf>
    <xf numFmtId="14" fontId="32" fillId="0" borderId="24" xfId="0" applyNumberFormat="1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5" fillId="2" borderId="25" xfId="0" applyFont="1" applyFill="1" applyBorder="1" applyAlignment="1">
      <alignment horizontal="left" vertical="center" wrapText="1" indent="1"/>
    </xf>
    <xf numFmtId="0" fontId="36" fillId="4" borderId="3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2" fillId="4" borderId="31" xfId="0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>
      <alignment horizontal="left" vertical="center" wrapText="1"/>
    </xf>
    <xf numFmtId="0" fontId="31" fillId="11" borderId="27" xfId="0" applyFont="1" applyFill="1" applyBorder="1" applyAlignment="1" applyProtection="1">
      <alignment horizontal="center" vertical="center" wrapText="1"/>
      <protection locked="0"/>
    </xf>
    <xf numFmtId="0" fontId="32" fillId="11" borderId="28" xfId="0" applyFont="1" applyFill="1" applyBorder="1" applyAlignment="1" applyProtection="1">
      <alignment horizontal="center" vertical="center" wrapText="1"/>
      <protection locked="0"/>
    </xf>
    <xf numFmtId="0" fontId="31" fillId="9" borderId="1" xfId="0" applyFont="1" applyFill="1" applyBorder="1" applyAlignment="1" applyProtection="1">
      <alignment horizontal="center" vertical="center" wrapText="1"/>
      <protection locked="0"/>
    </xf>
    <xf numFmtId="0" fontId="32" fillId="9" borderId="2" xfId="0" applyFont="1" applyFill="1" applyBorder="1" applyAlignment="1" applyProtection="1">
      <alignment horizontal="center" vertical="center" wrapText="1"/>
      <protection locked="0"/>
    </xf>
    <xf numFmtId="0" fontId="32" fillId="11" borderId="24" xfId="0" applyFont="1" applyFill="1" applyBorder="1" applyAlignment="1" applyProtection="1">
      <alignment horizontal="center" vertical="center" wrapText="1"/>
      <protection locked="0"/>
    </xf>
    <xf numFmtId="0" fontId="32" fillId="11" borderId="25" xfId="0" applyFont="1" applyFill="1" applyBorder="1" applyAlignment="1" applyProtection="1">
      <alignment horizontal="center" vertical="center" wrapText="1"/>
      <protection locked="0"/>
    </xf>
    <xf numFmtId="0" fontId="32" fillId="11" borderId="26" xfId="0" applyFont="1" applyFill="1" applyBorder="1" applyAlignment="1" applyProtection="1">
      <alignment horizontal="center" vertical="center" wrapText="1"/>
      <protection locked="0"/>
    </xf>
    <xf numFmtId="0" fontId="31" fillId="4" borderId="31" xfId="0" applyFont="1" applyFill="1" applyBorder="1" applyAlignment="1" applyProtection="1">
      <alignment horizontal="center" vertical="center" wrapText="1"/>
      <protection locked="0"/>
    </xf>
    <xf numFmtId="0" fontId="31" fillId="4" borderId="2" xfId="0" applyFont="1" applyFill="1" applyBorder="1" applyAlignment="1" applyProtection="1">
      <alignment horizontal="center" vertical="center" wrapText="1"/>
      <protection locked="0"/>
    </xf>
    <xf numFmtId="0" fontId="32" fillId="4" borderId="34" xfId="0" applyFont="1" applyFill="1" applyBorder="1" applyAlignment="1" applyProtection="1">
      <alignment horizontal="center" vertical="center" wrapText="1"/>
      <protection locked="0"/>
    </xf>
    <xf numFmtId="0" fontId="32" fillId="4" borderId="27" xfId="0" applyFont="1" applyFill="1" applyBorder="1" applyAlignment="1" applyProtection="1">
      <alignment horizontal="center" vertical="center" wrapText="1"/>
      <protection locked="0"/>
    </xf>
    <xf numFmtId="0" fontId="27" fillId="4" borderId="3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32" fillId="2" borderId="31" xfId="0" applyFont="1" applyFill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left" vertical="center" indent="1"/>
    </xf>
    <xf numFmtId="0" fontId="35" fillId="2" borderId="26" xfId="0" applyFont="1" applyFill="1" applyBorder="1" applyAlignment="1">
      <alignment horizontal="left" vertical="center" indent="1"/>
    </xf>
    <xf numFmtId="0" fontId="32" fillId="9" borderId="1" xfId="0" applyFont="1" applyFill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>
      <alignment horizontal="left" vertical="center" wrapText="1" indent="1"/>
    </xf>
    <xf numFmtId="0" fontId="35" fillId="0" borderId="25" xfId="0" applyFont="1" applyBorder="1" applyAlignment="1">
      <alignment horizontal="left" vertical="center" wrapText="1" indent="1"/>
    </xf>
    <xf numFmtId="0" fontId="35" fillId="0" borderId="26" xfId="0" applyFont="1" applyBorder="1" applyAlignment="1">
      <alignment horizontal="left" vertical="center" wrapText="1" indent="1"/>
    </xf>
    <xf numFmtId="0" fontId="35" fillId="2" borderId="25" xfId="0" applyFont="1" applyFill="1" applyBorder="1" applyAlignment="1">
      <alignment horizontal="left" vertical="center" indent="1"/>
    </xf>
    <xf numFmtId="0" fontId="34" fillId="0" borderId="29" xfId="0" applyFont="1" applyBorder="1" applyAlignment="1">
      <alignment horizontal="left" vertical="center"/>
    </xf>
    <xf numFmtId="0" fontId="34" fillId="0" borderId="63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 wrapText="1"/>
    </xf>
    <xf numFmtId="0" fontId="36" fillId="0" borderId="63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2" fillId="11" borderId="27" xfId="0" applyFont="1" applyFill="1" applyBorder="1" applyAlignment="1" applyProtection="1">
      <alignment horizontal="center" vertical="center" wrapText="1"/>
      <protection locked="0"/>
    </xf>
    <xf numFmtId="0" fontId="32" fillId="11" borderId="32" xfId="0" applyFont="1" applyFill="1" applyBorder="1" applyAlignment="1" applyProtection="1">
      <alignment horizontal="center" vertical="center" wrapText="1"/>
      <protection locked="0"/>
    </xf>
    <xf numFmtId="0" fontId="36" fillId="2" borderId="29" xfId="0" applyFont="1" applyFill="1" applyBorder="1" applyAlignment="1" applyProtection="1">
      <alignment horizontal="center" vertical="center" wrapText="1"/>
      <protection locked="0"/>
    </xf>
    <xf numFmtId="0" fontId="36" fillId="2" borderId="34" xfId="0" applyFont="1" applyFill="1" applyBorder="1" applyAlignment="1" applyProtection="1">
      <alignment horizontal="center" vertical="center" wrapText="1"/>
      <protection locked="0"/>
    </xf>
    <xf numFmtId="0" fontId="36" fillId="2" borderId="27" xfId="0" applyFont="1" applyFill="1" applyBorder="1" applyAlignment="1" applyProtection="1">
      <alignment horizontal="center" vertical="center" wrapText="1"/>
      <protection locked="0"/>
    </xf>
    <xf numFmtId="0" fontId="33" fillId="0" borderId="63" xfId="1" applyFont="1" applyFill="1" applyBorder="1" applyAlignment="1" applyProtection="1">
      <alignment horizontal="center" vertical="center" wrapText="1"/>
    </xf>
    <xf numFmtId="0" fontId="33" fillId="0" borderId="0" xfId="1" applyFont="1" applyFill="1" applyBorder="1" applyAlignment="1" applyProtection="1">
      <alignment horizontal="center" vertical="center" wrapText="1"/>
    </xf>
    <xf numFmtId="0" fontId="33" fillId="0" borderId="28" xfId="1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_Panorama riesgos Bogota  Sep 29 - 2004" xfId="2" xr:uid="{05C4D061-E691-4BB6-ABA3-AEA1FB53B4F8}"/>
  </cellStyles>
  <dxfs count="22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fgColor theme="1"/>
          <bgColor rgb="FF33CC33"/>
        </patternFill>
      </fill>
    </dxf>
    <dxf>
      <font>
        <b/>
        <i val="0"/>
      </font>
      <fill>
        <patternFill>
          <bgColor rgb="FF008000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indexed="1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fgColor theme="1"/>
          <bgColor rgb="FF33CC33"/>
        </patternFill>
      </fill>
    </dxf>
    <dxf>
      <font>
        <b/>
        <i val="0"/>
      </font>
      <fill>
        <patternFill>
          <bgColor rgb="FF008000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indexed="1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fgColor theme="1"/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indexed="1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fgColor theme="1"/>
          <bgColor rgb="FF33CC33"/>
        </patternFill>
      </fill>
    </dxf>
    <dxf>
      <font>
        <b/>
        <i val="0"/>
      </font>
      <fill>
        <patternFill>
          <bgColor rgb="FF008000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indexed="1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  <color theme="1"/>
      </font>
      <fill>
        <patternFill>
          <bgColor indexed="1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66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33"/>
      <color rgb="FFFF6600"/>
      <color rgb="FF33CC33"/>
      <color rgb="FF00FF00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133352</xdr:colOff>
      <xdr:row>1</xdr:row>
      <xdr:rowOff>57151</xdr:rowOff>
    </xdr:from>
    <xdr:to>
      <xdr:col>2</xdr:col>
      <xdr:colOff>781292</xdr:colOff>
      <xdr:row>4</xdr:row>
      <xdr:rowOff>209551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7FAF9B-5F0F-46B5-AC71-89578320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7" y="361951"/>
          <a:ext cx="1495665" cy="838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104777</xdr:colOff>
      <xdr:row>1</xdr:row>
      <xdr:rowOff>47627</xdr:rowOff>
    </xdr:from>
    <xdr:to>
      <xdr:col>2</xdr:col>
      <xdr:colOff>752717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5CC0C-DD69-42FE-99D3-1A505381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2" y="352427"/>
          <a:ext cx="1495665" cy="8286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76202</xdr:colOff>
      <xdr:row>1</xdr:row>
      <xdr:rowOff>57152</xdr:rowOff>
    </xdr:from>
    <xdr:to>
      <xdr:col>2</xdr:col>
      <xdr:colOff>724142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8ADB6-8565-4687-A07D-D844F345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7" y="361952"/>
          <a:ext cx="1495665" cy="8477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1</xdr:row>
      <xdr:rowOff>38100</xdr:rowOff>
    </xdr:from>
    <xdr:to>
      <xdr:col>2</xdr:col>
      <xdr:colOff>695567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633754-293D-4435-B402-CA38319A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342900"/>
          <a:ext cx="1495665" cy="866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1</xdr:row>
      <xdr:rowOff>38100</xdr:rowOff>
    </xdr:from>
    <xdr:to>
      <xdr:col>2</xdr:col>
      <xdr:colOff>695567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1E0B4-653D-45F1-8651-CB628580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7" y="342900"/>
          <a:ext cx="1536940" cy="866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142877</xdr:colOff>
      <xdr:row>1</xdr:row>
      <xdr:rowOff>9525</xdr:rowOff>
    </xdr:from>
    <xdr:to>
      <xdr:col>2</xdr:col>
      <xdr:colOff>790817</xdr:colOff>
      <xdr:row>5</xdr:row>
      <xdr:rowOff>50956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7855E5-0C0A-788D-EEB2-6F814B42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2" y="314325"/>
          <a:ext cx="1495665" cy="86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104777</xdr:colOff>
      <xdr:row>1</xdr:row>
      <xdr:rowOff>38101</xdr:rowOff>
    </xdr:from>
    <xdr:to>
      <xdr:col>2</xdr:col>
      <xdr:colOff>752717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521BF4-2B4E-469E-B28C-4788525AA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2" y="342901"/>
          <a:ext cx="1495665" cy="876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95252</xdr:colOff>
      <xdr:row>1</xdr:row>
      <xdr:rowOff>38102</xdr:rowOff>
    </xdr:from>
    <xdr:to>
      <xdr:col>2</xdr:col>
      <xdr:colOff>743192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4F020E-F35F-40C1-A728-1B0E9E40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7" y="342902"/>
          <a:ext cx="1495665" cy="866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95252</xdr:colOff>
      <xdr:row>1</xdr:row>
      <xdr:rowOff>57152</xdr:rowOff>
    </xdr:from>
    <xdr:to>
      <xdr:col>2</xdr:col>
      <xdr:colOff>743192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3BB9AA-FC03-4EE8-98F2-7BC235B5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7" y="361952"/>
          <a:ext cx="1495665" cy="8191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1</xdr:row>
      <xdr:rowOff>28577</xdr:rowOff>
    </xdr:from>
    <xdr:to>
      <xdr:col>2</xdr:col>
      <xdr:colOff>762242</xdr:colOff>
      <xdr:row>4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DA2263-80EC-435F-A500-13102D02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7" y="295277"/>
          <a:ext cx="1495665" cy="847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76202</xdr:colOff>
      <xdr:row>1</xdr:row>
      <xdr:rowOff>57150</xdr:rowOff>
    </xdr:from>
    <xdr:to>
      <xdr:col>2</xdr:col>
      <xdr:colOff>724142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205B7-AFE8-49C9-9BB8-1E00CBA5B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7" y="361950"/>
          <a:ext cx="1495665" cy="847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123827</xdr:colOff>
      <xdr:row>1</xdr:row>
      <xdr:rowOff>47625</xdr:rowOff>
    </xdr:from>
    <xdr:to>
      <xdr:col>2</xdr:col>
      <xdr:colOff>771767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0EE321-4D81-4BF6-901B-FA013408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2" y="352425"/>
          <a:ext cx="1495665" cy="847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1</xdr:row>
      <xdr:rowOff>28575</xdr:rowOff>
    </xdr:from>
    <xdr:to>
      <xdr:col>2</xdr:col>
      <xdr:colOff>762242</xdr:colOff>
      <xdr:row>4</xdr:row>
      <xdr:rowOff>219075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79419C-976B-4F4D-9940-2413DD66E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7" y="333375"/>
          <a:ext cx="1495665" cy="876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1</xdr:row>
      <xdr:rowOff>28578</xdr:rowOff>
    </xdr:from>
    <xdr:to>
      <xdr:col>2</xdr:col>
      <xdr:colOff>762242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C4894-C910-4415-8CFF-E13C32431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7" y="333378"/>
          <a:ext cx="1495665" cy="857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B076-9073-4E18-9E39-14672FF6114B}">
  <sheetPr codeName="Hoja1">
    <tabColor rgb="FFFF9933"/>
  </sheetPr>
  <dimension ref="B1:X40"/>
  <sheetViews>
    <sheetView showGridLines="0" zoomScaleNormal="100" workbookViewId="0">
      <selection activeCell="C10" sqref="C10"/>
    </sheetView>
  </sheetViews>
  <sheetFormatPr baseColWidth="10" defaultColWidth="9.140625" defaultRowHeight="15"/>
  <cols>
    <col min="1" max="1" width="4.7109375" style="1" customWidth="1"/>
    <col min="2" max="2" width="14.7109375" style="2" customWidth="1"/>
    <col min="3" max="3" width="56.7109375" style="4" customWidth="1"/>
    <col min="4" max="4" width="20.7109375" style="5" customWidth="1"/>
    <col min="5" max="5" width="9.140625" style="1"/>
    <col min="6" max="6" width="42.7109375" style="1" hidden="1" customWidth="1"/>
    <col min="7" max="7" width="24.7109375" style="1" hidden="1" customWidth="1"/>
    <col min="8" max="11" width="9.140625" style="1"/>
    <col min="12" max="12" width="47" style="1" customWidth="1"/>
    <col min="13" max="13" width="34.42578125" style="1" customWidth="1"/>
    <col min="14" max="16384" width="9.140625" style="1"/>
  </cols>
  <sheetData>
    <row r="1" spans="2:24" ht="24" customHeight="1" thickBot="1"/>
    <row r="2" spans="2:24" ht="24" customHeight="1" thickBot="1">
      <c r="B2" s="212" t="s">
        <v>7</v>
      </c>
      <c r="C2" s="213"/>
      <c r="D2" s="214"/>
      <c r="F2" s="62" t="s">
        <v>1</v>
      </c>
      <c r="G2" s="29" t="s">
        <v>90</v>
      </c>
    </row>
    <row r="3" spans="2:24" ht="24" customHeight="1" thickBot="1">
      <c r="B3" s="58" t="s">
        <v>90</v>
      </c>
      <c r="C3" s="59" t="s">
        <v>0</v>
      </c>
      <c r="D3" s="60" t="s">
        <v>1</v>
      </c>
      <c r="F3" s="78" t="s">
        <v>198</v>
      </c>
      <c r="G3" s="83" t="s">
        <v>145</v>
      </c>
    </row>
    <row r="4" spans="2:24" ht="21" customHeight="1">
      <c r="B4" s="215" t="s">
        <v>146</v>
      </c>
      <c r="C4" s="71" t="s">
        <v>4</v>
      </c>
      <c r="D4" s="217" t="s">
        <v>199</v>
      </c>
      <c r="F4" s="79" t="s">
        <v>2</v>
      </c>
      <c r="G4" s="83" t="s">
        <v>121</v>
      </c>
    </row>
    <row r="5" spans="2:24" ht="21" customHeight="1">
      <c r="B5" s="216"/>
      <c r="C5" s="72" t="s">
        <v>13</v>
      </c>
      <c r="D5" s="218"/>
      <c r="F5" s="80" t="s">
        <v>199</v>
      </c>
      <c r="G5" s="83" t="s">
        <v>9</v>
      </c>
    </row>
    <row r="6" spans="2:24" ht="21" customHeight="1">
      <c r="B6" s="216"/>
      <c r="C6" s="72" t="s">
        <v>14</v>
      </c>
      <c r="D6" s="218"/>
      <c r="F6" s="78" t="s">
        <v>200</v>
      </c>
      <c r="G6" s="83" t="s">
        <v>8</v>
      </c>
    </row>
    <row r="7" spans="2:24" ht="21" customHeight="1">
      <c r="B7" s="216"/>
      <c r="C7" s="72" t="s">
        <v>15</v>
      </c>
      <c r="D7" s="218"/>
      <c r="F7" s="79" t="s">
        <v>201</v>
      </c>
      <c r="G7" s="83" t="s">
        <v>21</v>
      </c>
    </row>
    <row r="8" spans="2:24" ht="21" customHeight="1">
      <c r="B8" s="216"/>
      <c r="C8" s="72" t="s">
        <v>16</v>
      </c>
      <c r="D8" s="218"/>
      <c r="F8" s="78" t="s">
        <v>202</v>
      </c>
      <c r="G8" s="83" t="s">
        <v>10</v>
      </c>
    </row>
    <row r="9" spans="2:24" ht="21" customHeight="1" thickBot="1">
      <c r="B9" s="216"/>
      <c r="C9" s="72" t="s">
        <v>17</v>
      </c>
      <c r="D9" s="218"/>
      <c r="F9" s="78" t="s">
        <v>203</v>
      </c>
      <c r="G9" s="84" t="s">
        <v>208</v>
      </c>
    </row>
    <row r="10" spans="2:24" ht="60" customHeight="1" thickBot="1">
      <c r="B10" s="69" t="s">
        <v>18</v>
      </c>
      <c r="C10" s="73" t="s">
        <v>19</v>
      </c>
      <c r="D10" s="70" t="s">
        <v>201</v>
      </c>
      <c r="F10" s="81" t="s">
        <v>204</v>
      </c>
    </row>
    <row r="11" spans="2:24" ht="21" customHeight="1">
      <c r="B11" s="210" t="s">
        <v>9</v>
      </c>
      <c r="C11" s="74" t="s">
        <v>5</v>
      </c>
      <c r="D11" s="217" t="s">
        <v>27</v>
      </c>
      <c r="F11" s="78" t="s">
        <v>27</v>
      </c>
    </row>
    <row r="12" spans="2:24" ht="21" customHeight="1">
      <c r="B12" s="221"/>
      <c r="C12" s="75" t="s">
        <v>20</v>
      </c>
      <c r="D12" s="220"/>
      <c r="F12" s="78" t="s">
        <v>205</v>
      </c>
    </row>
    <row r="13" spans="2:24" ht="42" customHeight="1" thickBot="1">
      <c r="B13" s="211"/>
      <c r="C13" s="76" t="s">
        <v>6</v>
      </c>
      <c r="D13" s="56" t="s">
        <v>206</v>
      </c>
      <c r="F13" s="82" t="s">
        <v>182</v>
      </c>
    </row>
    <row r="14" spans="2:24" ht="66" customHeight="1" thickBot="1">
      <c r="B14" s="67" t="s">
        <v>8</v>
      </c>
      <c r="C14" s="76" t="s">
        <v>213</v>
      </c>
      <c r="D14" s="68" t="s">
        <v>214</v>
      </c>
    </row>
    <row r="15" spans="2:24" ht="21" customHeight="1">
      <c r="B15" s="222" t="s">
        <v>21</v>
      </c>
      <c r="C15" s="71" t="s">
        <v>22</v>
      </c>
      <c r="D15" s="217" t="s">
        <v>2</v>
      </c>
      <c r="X15" s="1" t="e">
        <f>IF(#REF!=100,"Suelo en mal estado","")</f>
        <v>#REF!</v>
      </c>
    </row>
    <row r="16" spans="2:24" ht="21" customHeight="1">
      <c r="B16" s="223"/>
      <c r="C16" s="72" t="s">
        <v>24</v>
      </c>
      <c r="D16" s="218"/>
    </row>
    <row r="17" spans="2:7" ht="21" customHeight="1">
      <c r="B17" s="223"/>
      <c r="C17" s="72" t="s">
        <v>23</v>
      </c>
      <c r="D17" s="218"/>
    </row>
    <row r="18" spans="2:7" ht="21" customHeight="1">
      <c r="B18" s="223"/>
      <c r="C18" s="72" t="s">
        <v>25</v>
      </c>
      <c r="D18" s="220"/>
    </row>
    <row r="19" spans="2:7" ht="21" customHeight="1">
      <c r="B19" s="223"/>
      <c r="C19" s="72" t="s">
        <v>3</v>
      </c>
      <c r="D19" s="225" t="s">
        <v>207</v>
      </c>
    </row>
    <row r="20" spans="2:7" ht="21" customHeight="1" thickBot="1">
      <c r="B20" s="224"/>
      <c r="C20" s="76" t="s">
        <v>215</v>
      </c>
      <c r="D20" s="219"/>
    </row>
    <row r="21" spans="2:7" ht="36" customHeight="1">
      <c r="B21" s="210" t="s">
        <v>10</v>
      </c>
      <c r="C21" s="77" t="s">
        <v>212</v>
      </c>
      <c r="D21" s="217" t="s">
        <v>202</v>
      </c>
      <c r="G21" s="25"/>
    </row>
    <row r="22" spans="2:7" ht="36" customHeight="1" thickBot="1">
      <c r="B22" s="211"/>
      <c r="C22" s="76" t="s">
        <v>26</v>
      </c>
      <c r="D22" s="219"/>
      <c r="G22" s="25"/>
    </row>
    <row r="23" spans="2:7" ht="36" customHeight="1">
      <c r="B23" s="210" t="s">
        <v>208</v>
      </c>
      <c r="C23" s="77" t="s">
        <v>11</v>
      </c>
      <c r="D23" s="57" t="s">
        <v>203</v>
      </c>
      <c r="G23" s="26"/>
    </row>
    <row r="24" spans="2:7" ht="36" customHeight="1" thickBot="1">
      <c r="B24" s="211"/>
      <c r="C24" s="76" t="s">
        <v>12</v>
      </c>
      <c r="D24" s="56" t="s">
        <v>204</v>
      </c>
      <c r="G24" s="26"/>
    </row>
    <row r="26" spans="2:7" ht="15.75" customHeight="1"/>
    <row r="27" spans="2:7" ht="24" customHeight="1">
      <c r="E27" s="24"/>
    </row>
    <row r="28" spans="2:7" ht="24" customHeight="1">
      <c r="E28" s="24"/>
    </row>
    <row r="29" spans="2:7" ht="24" customHeight="1">
      <c r="E29" s="24"/>
    </row>
    <row r="30" spans="2:7" ht="24" customHeight="1">
      <c r="E30" s="24"/>
    </row>
    <row r="31" spans="2:7" ht="30" customHeight="1">
      <c r="E31" s="3"/>
    </row>
    <row r="32" spans="2:7" ht="24" customHeight="1">
      <c r="E32" s="3"/>
    </row>
    <row r="33" spans="5:5" ht="24" customHeight="1">
      <c r="E33" s="3"/>
    </row>
    <row r="34" spans="5:5" ht="30" customHeight="1">
      <c r="E34" s="3"/>
    </row>
    <row r="35" spans="5:5" ht="24" customHeight="1">
      <c r="E35" s="3"/>
    </row>
    <row r="36" spans="5:5" ht="24" customHeight="1">
      <c r="E36" s="3"/>
    </row>
    <row r="37" spans="5:5" ht="33" customHeight="1">
      <c r="E37" s="3"/>
    </row>
    <row r="38" spans="5:5" ht="24" customHeight="1">
      <c r="E38" s="3"/>
    </row>
    <row r="39" spans="5:5" ht="24" customHeight="1">
      <c r="E39" s="3"/>
    </row>
    <row r="40" spans="5:5" ht="24" customHeight="1">
      <c r="E40" s="3"/>
    </row>
  </sheetData>
  <sortState xmlns:xlrd2="http://schemas.microsoft.com/office/spreadsheetml/2017/richdata2" ref="F6:F10">
    <sortCondition ref="F6:F10"/>
  </sortState>
  <mergeCells count="11">
    <mergeCell ref="B23:B24"/>
    <mergeCell ref="B2:D2"/>
    <mergeCell ref="B4:B9"/>
    <mergeCell ref="D4:D9"/>
    <mergeCell ref="B21:B22"/>
    <mergeCell ref="D21:D22"/>
    <mergeCell ref="D11:D12"/>
    <mergeCell ref="B11:B13"/>
    <mergeCell ref="B15:B20"/>
    <mergeCell ref="D15:D18"/>
    <mergeCell ref="D19:D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E8DA-823A-478C-9B03-158C8BE03871}">
  <sheetPr codeName="Hoja7">
    <tabColor rgb="FF92D050"/>
  </sheetPr>
  <dimension ref="B1:R23"/>
  <sheetViews>
    <sheetView showGridLines="0" zoomScale="72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46" t="s">
        <v>158</v>
      </c>
      <c r="I2" s="352"/>
      <c r="J2" s="352"/>
      <c r="K2" s="347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3" t="s">
        <v>161</v>
      </c>
      <c r="I3" s="354"/>
      <c r="J3" s="354"/>
      <c r="K3" s="355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56"/>
      <c r="I4" s="357"/>
      <c r="J4" s="357"/>
      <c r="K4" s="358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163</v>
      </c>
      <c r="I5" s="277"/>
      <c r="J5" s="277"/>
      <c r="K5" s="278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194</v>
      </c>
      <c r="L7" s="309" t="s">
        <v>148</v>
      </c>
      <c r="M7" s="323" t="s">
        <v>231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2" customHeight="1">
      <c r="B9" s="340" t="s">
        <v>88</v>
      </c>
      <c r="C9" s="294" t="s">
        <v>180</v>
      </c>
      <c r="D9" s="297" t="s">
        <v>9</v>
      </c>
      <c r="E9" s="175" t="s">
        <v>20</v>
      </c>
      <c r="F9" s="279" t="s">
        <v>40</v>
      </c>
      <c r="G9" s="177" t="s">
        <v>27</v>
      </c>
      <c r="H9" s="178">
        <v>5</v>
      </c>
      <c r="I9" s="178">
        <v>2</v>
      </c>
      <c r="J9" s="179">
        <f>(H9*I9)</f>
        <v>10</v>
      </c>
      <c r="K9" s="191" t="str">
        <f>IF(J9="","",IF(J9&gt;=25,"MUY ALTO",IF(J9&gt;=12,"ALTO",IF(J9&gt;=8,"MODERADO",IF(J9&gt;3,"BAJO","MUY BAJO")))))</f>
        <v>MODERADO</v>
      </c>
      <c r="L9" s="180" t="s">
        <v>216</v>
      </c>
      <c r="M9" s="181"/>
      <c r="N9" s="182"/>
      <c r="O9" s="183">
        <f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6"/>
      <c r="D10" s="298"/>
      <c r="E10" s="188" t="s">
        <v>6</v>
      </c>
      <c r="F10" s="281"/>
      <c r="G10" s="190" t="s">
        <v>205</v>
      </c>
      <c r="H10" s="182">
        <v>5</v>
      </c>
      <c r="I10" s="182">
        <v>3</v>
      </c>
      <c r="J10" s="191">
        <f t="shared" ref="J10" si="0">(H10*I10)</f>
        <v>15</v>
      </c>
      <c r="K10" s="191" t="str">
        <f t="shared" ref="K10:K15" si="1">IF(J10="","",IF(J10&gt;=25,"MUY ALTO",IF(J10&gt;=12,"ALTO",IF(J10&gt;=8,"MODERADO",IF(J10&gt;3,"BAJO","MUY BAJO")))))</f>
        <v>ALTO</v>
      </c>
      <c r="L10" s="180" t="s">
        <v>126</v>
      </c>
      <c r="M10" s="186"/>
      <c r="N10" s="178"/>
      <c r="O10" s="183">
        <f t="shared" ref="O10" si="2">(M10*N10)</f>
        <v>0</v>
      </c>
      <c r="P10" s="184" t="str">
        <f t="shared" ref="P10:P23" si="3">IF(O10="","",IF(O10&lt;4,"DÉBIL",IF(O10=4,"MEDIO",IF(O10&gt;=5,"FUERTE"))))</f>
        <v>DÉBIL</v>
      </c>
      <c r="R10" s="185"/>
    </row>
    <row r="11" spans="2:18" ht="42" customHeight="1">
      <c r="B11" s="341"/>
      <c r="C11" s="294" t="s">
        <v>183</v>
      </c>
      <c r="D11" s="298"/>
      <c r="E11" s="175" t="s">
        <v>20</v>
      </c>
      <c r="F11" s="279" t="s">
        <v>40</v>
      </c>
      <c r="G11" s="177" t="s">
        <v>27</v>
      </c>
      <c r="H11" s="178">
        <v>5</v>
      </c>
      <c r="I11" s="178">
        <v>2</v>
      </c>
      <c r="J11" s="179">
        <f>(H11*I11)</f>
        <v>10</v>
      </c>
      <c r="K11" s="191" t="str">
        <f t="shared" si="1"/>
        <v>MODERADO</v>
      </c>
      <c r="L11" s="180" t="s">
        <v>216</v>
      </c>
      <c r="M11" s="181"/>
      <c r="N11" s="182"/>
      <c r="O11" s="183">
        <f>(M11*N11)</f>
        <v>0</v>
      </c>
      <c r="P11" s="184" t="str">
        <f t="shared" si="3"/>
        <v>DÉBIL</v>
      </c>
    </row>
    <row r="12" spans="2:18" ht="36" customHeight="1">
      <c r="B12" s="341"/>
      <c r="C12" s="296"/>
      <c r="D12" s="298"/>
      <c r="E12" s="188" t="s">
        <v>6</v>
      </c>
      <c r="F12" s="281"/>
      <c r="G12" s="190" t="s">
        <v>205</v>
      </c>
      <c r="H12" s="182">
        <v>5</v>
      </c>
      <c r="I12" s="182">
        <v>3</v>
      </c>
      <c r="J12" s="191">
        <f t="shared" ref="J12" si="4">(H12*I12)</f>
        <v>15</v>
      </c>
      <c r="K12" s="191" t="str">
        <f t="shared" si="1"/>
        <v>ALTO</v>
      </c>
      <c r="L12" s="180" t="s">
        <v>126</v>
      </c>
      <c r="M12" s="186"/>
      <c r="N12" s="178"/>
      <c r="O12" s="183">
        <f t="shared" ref="O12" si="5">(M12*N12)</f>
        <v>0</v>
      </c>
      <c r="P12" s="184" t="str">
        <f t="shared" si="3"/>
        <v>DÉBIL</v>
      </c>
    </row>
    <row r="13" spans="2:18" ht="48" customHeight="1">
      <c r="B13" s="341"/>
      <c r="C13" s="294" t="s">
        <v>184</v>
      </c>
      <c r="D13" s="298"/>
      <c r="E13" s="175" t="s">
        <v>20</v>
      </c>
      <c r="F13" s="279" t="s">
        <v>40</v>
      </c>
      <c r="G13" s="177" t="s">
        <v>27</v>
      </c>
      <c r="H13" s="178">
        <v>5</v>
      </c>
      <c r="I13" s="178">
        <v>2</v>
      </c>
      <c r="J13" s="179">
        <f>(H13*I13)</f>
        <v>10</v>
      </c>
      <c r="K13" s="191" t="str">
        <f t="shared" si="1"/>
        <v>MODERADO</v>
      </c>
      <c r="L13" s="180" t="s">
        <v>216</v>
      </c>
      <c r="M13" s="181"/>
      <c r="N13" s="182"/>
      <c r="O13" s="183">
        <f>(M13*N13)</f>
        <v>0</v>
      </c>
      <c r="P13" s="184" t="str">
        <f t="shared" si="3"/>
        <v>DÉBIL</v>
      </c>
    </row>
    <row r="14" spans="2:18" ht="36" customHeight="1">
      <c r="B14" s="342"/>
      <c r="C14" s="296"/>
      <c r="D14" s="299"/>
      <c r="E14" s="188" t="s">
        <v>6</v>
      </c>
      <c r="F14" s="281"/>
      <c r="G14" s="190" t="s">
        <v>205</v>
      </c>
      <c r="H14" s="182">
        <v>5</v>
      </c>
      <c r="I14" s="182">
        <v>3</v>
      </c>
      <c r="J14" s="191">
        <f t="shared" ref="J14:J15" si="6">(H14*I14)</f>
        <v>15</v>
      </c>
      <c r="K14" s="191" t="str">
        <f t="shared" si="1"/>
        <v>ALTO</v>
      </c>
      <c r="L14" s="180" t="s">
        <v>126</v>
      </c>
      <c r="M14" s="186"/>
      <c r="N14" s="178"/>
      <c r="O14" s="183">
        <f t="shared" ref="O14:O15" si="7">(M14*N14)</f>
        <v>0</v>
      </c>
      <c r="P14" s="184" t="str">
        <f t="shared" si="3"/>
        <v>DÉBIL</v>
      </c>
    </row>
    <row r="15" spans="2:18" ht="36" customHeight="1">
      <c r="B15" s="340" t="s">
        <v>185</v>
      </c>
      <c r="C15" s="294" t="s">
        <v>186</v>
      </c>
      <c r="D15" s="297" t="s">
        <v>145</v>
      </c>
      <c r="E15" s="188" t="s">
        <v>4</v>
      </c>
      <c r="F15" s="279" t="s">
        <v>37</v>
      </c>
      <c r="G15" s="282" t="s">
        <v>199</v>
      </c>
      <c r="H15" s="285">
        <v>2</v>
      </c>
      <c r="I15" s="285">
        <v>3</v>
      </c>
      <c r="J15" s="288">
        <f t="shared" si="6"/>
        <v>6</v>
      </c>
      <c r="K15" s="288" t="str">
        <f t="shared" si="1"/>
        <v>BAJO</v>
      </c>
      <c r="L15" s="291" t="s">
        <v>217</v>
      </c>
      <c r="M15" s="285"/>
      <c r="N15" s="285"/>
      <c r="O15" s="300">
        <f t="shared" si="7"/>
        <v>0</v>
      </c>
      <c r="P15" s="303" t="str">
        <f t="shared" si="3"/>
        <v>DÉBIL</v>
      </c>
    </row>
    <row r="16" spans="2:18" ht="36" customHeight="1">
      <c r="B16" s="341"/>
      <c r="C16" s="295"/>
      <c r="D16" s="298"/>
      <c r="E16" s="188" t="s">
        <v>13</v>
      </c>
      <c r="F16" s="280"/>
      <c r="G16" s="283"/>
      <c r="H16" s="286"/>
      <c r="I16" s="286"/>
      <c r="J16" s="289"/>
      <c r="K16" s="289"/>
      <c r="L16" s="292"/>
      <c r="M16" s="286"/>
      <c r="N16" s="286"/>
      <c r="O16" s="301"/>
      <c r="P16" s="304"/>
    </row>
    <row r="17" spans="2:16" ht="42" customHeight="1">
      <c r="B17" s="341"/>
      <c r="C17" s="295"/>
      <c r="D17" s="298"/>
      <c r="E17" s="188" t="s">
        <v>14</v>
      </c>
      <c r="F17" s="280"/>
      <c r="G17" s="283"/>
      <c r="H17" s="286"/>
      <c r="I17" s="286"/>
      <c r="J17" s="289"/>
      <c r="K17" s="289"/>
      <c r="L17" s="292"/>
      <c r="M17" s="286"/>
      <c r="N17" s="286"/>
      <c r="O17" s="301"/>
      <c r="P17" s="304"/>
    </row>
    <row r="18" spans="2:16" ht="36" customHeight="1">
      <c r="B18" s="341"/>
      <c r="C18" s="295"/>
      <c r="D18" s="298"/>
      <c r="E18" s="188" t="s">
        <v>15</v>
      </c>
      <c r="F18" s="281"/>
      <c r="G18" s="284"/>
      <c r="H18" s="287"/>
      <c r="I18" s="287"/>
      <c r="J18" s="290"/>
      <c r="K18" s="290"/>
      <c r="L18" s="293"/>
      <c r="M18" s="287"/>
      <c r="N18" s="287"/>
      <c r="O18" s="302"/>
      <c r="P18" s="305"/>
    </row>
    <row r="19" spans="2:16" ht="30" customHeight="1">
      <c r="B19" s="341"/>
      <c r="C19" s="295"/>
      <c r="D19" s="298"/>
      <c r="E19" s="188" t="s">
        <v>16</v>
      </c>
      <c r="F19" s="279" t="s">
        <v>37</v>
      </c>
      <c r="G19" s="282" t="s">
        <v>199</v>
      </c>
      <c r="H19" s="285">
        <v>2</v>
      </c>
      <c r="I19" s="285">
        <v>3</v>
      </c>
      <c r="J19" s="288">
        <f t="shared" ref="J19" si="8">(H19*I19)</f>
        <v>6</v>
      </c>
      <c r="K19" s="288" t="str">
        <f t="shared" ref="K19" si="9">IF(J19="","",IF(J19&gt;=25,"MUY ALTO",IF(J19&gt;=12,"ALTO",IF(J19&gt;=8,"MODERADO",IF(J19&gt;3,"BAJO","MUY BAJO")))))</f>
        <v>BAJO</v>
      </c>
      <c r="L19" s="291" t="s">
        <v>223</v>
      </c>
      <c r="M19" s="285"/>
      <c r="N19" s="285"/>
      <c r="O19" s="300">
        <f t="shared" ref="O19" si="10">(M19*N19)</f>
        <v>0</v>
      </c>
      <c r="P19" s="303" t="str">
        <f t="shared" ref="P19" si="11">IF(O19="","",IF(O19&lt;4,"DÉBIL",IF(O19=4,"MEDIO",IF(O19&gt;=5,"FUERTE"))))</f>
        <v>DÉBIL</v>
      </c>
    </row>
    <row r="20" spans="2:16" ht="30" customHeight="1">
      <c r="B20" s="341"/>
      <c r="C20" s="296"/>
      <c r="D20" s="299"/>
      <c r="E20" s="188" t="s">
        <v>17</v>
      </c>
      <c r="F20" s="281"/>
      <c r="G20" s="284"/>
      <c r="H20" s="287"/>
      <c r="I20" s="287"/>
      <c r="J20" s="290"/>
      <c r="K20" s="290"/>
      <c r="L20" s="293"/>
      <c r="M20" s="287"/>
      <c r="N20" s="287"/>
      <c r="O20" s="302"/>
      <c r="P20" s="305"/>
    </row>
    <row r="21" spans="2:16" ht="36" customHeight="1">
      <c r="B21" s="341"/>
      <c r="C21" s="294" t="s">
        <v>179</v>
      </c>
      <c r="D21" s="194" t="s">
        <v>21</v>
      </c>
      <c r="E21" s="188" t="s">
        <v>22</v>
      </c>
      <c r="F21" s="189" t="s">
        <v>37</v>
      </c>
      <c r="G21" s="190" t="s">
        <v>2</v>
      </c>
      <c r="H21" s="182">
        <v>4</v>
      </c>
      <c r="I21" s="182">
        <v>2</v>
      </c>
      <c r="J21" s="191">
        <f t="shared" ref="J21:J23" si="12">(H21*I21)</f>
        <v>8</v>
      </c>
      <c r="K21" s="191" t="str">
        <f t="shared" ref="K21:K23" si="13">IF(J21="","",IF(J21&gt;=25,"MUY ALTO",IF(J21&gt;=12,"ALTO",IF(J21&gt;=8,"MODERADO",IF(J21&gt;3,"BAJO","MUY BAJO")))))</f>
        <v>MODERADO</v>
      </c>
      <c r="L21" s="195" t="s">
        <v>221</v>
      </c>
      <c r="M21" s="196"/>
      <c r="N21" s="196"/>
      <c r="O21" s="183">
        <f t="shared" ref="O21:O23" si="14">(M21*N21)</f>
        <v>0</v>
      </c>
      <c r="P21" s="184" t="str">
        <f t="shared" si="3"/>
        <v>DÉBIL</v>
      </c>
    </row>
    <row r="22" spans="2:16" ht="48" customHeight="1">
      <c r="B22" s="341"/>
      <c r="C22" s="295"/>
      <c r="D22" s="297" t="s">
        <v>208</v>
      </c>
      <c r="E22" s="188" t="s">
        <v>11</v>
      </c>
      <c r="F22" s="176" t="s">
        <v>40</v>
      </c>
      <c r="G22" s="190" t="s">
        <v>203</v>
      </c>
      <c r="H22" s="182">
        <v>4</v>
      </c>
      <c r="I22" s="182">
        <v>1</v>
      </c>
      <c r="J22" s="191">
        <f t="shared" si="12"/>
        <v>4</v>
      </c>
      <c r="K22" s="191" t="str">
        <f t="shared" si="13"/>
        <v>BAJO</v>
      </c>
      <c r="L22" s="195" t="s">
        <v>211</v>
      </c>
      <c r="M22" s="196"/>
      <c r="N22" s="196"/>
      <c r="O22" s="183">
        <f t="shared" si="14"/>
        <v>0</v>
      </c>
      <c r="P22" s="184" t="str">
        <f t="shared" si="3"/>
        <v>DÉBIL</v>
      </c>
    </row>
    <row r="23" spans="2:16" ht="30" customHeight="1">
      <c r="B23" s="342"/>
      <c r="C23" s="296"/>
      <c r="D23" s="299"/>
      <c r="E23" s="188" t="s">
        <v>12</v>
      </c>
      <c r="F23" s="189" t="s">
        <v>40</v>
      </c>
      <c r="G23" s="190" t="s">
        <v>204</v>
      </c>
      <c r="H23" s="182">
        <v>4</v>
      </c>
      <c r="I23" s="182">
        <v>1</v>
      </c>
      <c r="J23" s="191">
        <f t="shared" si="12"/>
        <v>4</v>
      </c>
      <c r="K23" s="191" t="str">
        <f t="shared" si="13"/>
        <v>BAJO</v>
      </c>
      <c r="L23" s="201" t="s">
        <v>225</v>
      </c>
      <c r="M23" s="196"/>
      <c r="N23" s="196"/>
      <c r="O23" s="183">
        <f t="shared" si="14"/>
        <v>0</v>
      </c>
      <c r="P23" s="184" t="str">
        <f t="shared" si="3"/>
        <v>DÉBIL</v>
      </c>
    </row>
  </sheetData>
  <mergeCells count="61">
    <mergeCell ref="B9:B14"/>
    <mergeCell ref="F9:F10"/>
    <mergeCell ref="F11:F12"/>
    <mergeCell ref="F13:F14"/>
    <mergeCell ref="C9:C10"/>
    <mergeCell ref="C11:C12"/>
    <mergeCell ref="C13:C14"/>
    <mergeCell ref="D9:D14"/>
    <mergeCell ref="C21:C23"/>
    <mergeCell ref="D22:D23"/>
    <mergeCell ref="B15:B23"/>
    <mergeCell ref="D15:D20"/>
    <mergeCell ref="C15:C20"/>
    <mergeCell ref="E7:E8"/>
    <mergeCell ref="F7:F8"/>
    <mergeCell ref="G7:G8"/>
    <mergeCell ref="P7:P8"/>
    <mergeCell ref="H7:H8"/>
    <mergeCell ref="I7:I8"/>
    <mergeCell ref="J7:J8"/>
    <mergeCell ref="K7:K8"/>
    <mergeCell ref="L7:L8"/>
    <mergeCell ref="M7:M8"/>
    <mergeCell ref="N7:N8"/>
    <mergeCell ref="O7:O8"/>
    <mergeCell ref="E2:F2"/>
    <mergeCell ref="E3:F3"/>
    <mergeCell ref="E4:F4"/>
    <mergeCell ref="H2:K2"/>
    <mergeCell ref="H5:K5"/>
    <mergeCell ref="G6:K6"/>
    <mergeCell ref="G3:G4"/>
    <mergeCell ref="H3:K4"/>
    <mergeCell ref="E5:F5"/>
    <mergeCell ref="B6:F6"/>
    <mergeCell ref="L6:P6"/>
    <mergeCell ref="B7:B8"/>
    <mergeCell ref="C7:C8"/>
    <mergeCell ref="D7:D8"/>
    <mergeCell ref="I15:I18"/>
    <mergeCell ref="J15:J18"/>
    <mergeCell ref="K15:K18"/>
    <mergeCell ref="L15:L18"/>
    <mergeCell ref="F19:F20"/>
    <mergeCell ref="G19:G20"/>
    <mergeCell ref="H19:H20"/>
    <mergeCell ref="I19:I20"/>
    <mergeCell ref="J19:J20"/>
    <mergeCell ref="K19:K20"/>
    <mergeCell ref="L19:L20"/>
    <mergeCell ref="F15:F18"/>
    <mergeCell ref="G15:G18"/>
    <mergeCell ref="H15:H18"/>
    <mergeCell ref="P15:P18"/>
    <mergeCell ref="M19:M20"/>
    <mergeCell ref="N19:N20"/>
    <mergeCell ref="O19:O20"/>
    <mergeCell ref="P19:P20"/>
    <mergeCell ref="M15:M18"/>
    <mergeCell ref="N15:N18"/>
    <mergeCell ref="O15:O18"/>
  </mergeCells>
  <conditionalFormatting sqref="K9:K15 K19 K21:K23">
    <cfRule type="cellIs" dxfId="146" priority="17" stopIfTrue="1" operator="equal">
      <formula>"MUY ALTO"</formula>
    </cfRule>
    <cfRule type="cellIs" dxfId="145" priority="18" stopIfTrue="1" operator="equal">
      <formula>"ALTO"</formula>
    </cfRule>
    <cfRule type="cellIs" dxfId="144" priority="19" stopIfTrue="1" operator="equal">
      <formula>"MODERADO"</formula>
    </cfRule>
    <cfRule type="containsText" dxfId="143" priority="20" stopIfTrue="1" operator="containsText" text="MUY BAJO">
      <formula>NOT(ISERROR(SEARCH("MUY BAJO",K9)))</formula>
    </cfRule>
    <cfRule type="containsText" dxfId="142" priority="21" stopIfTrue="1" operator="containsText" text="BAJO">
      <formula>NOT(ISERROR(SEARCH("BAJO",K9)))</formula>
    </cfRule>
  </conditionalFormatting>
  <conditionalFormatting sqref="P9:P15 P21:P23">
    <cfRule type="containsText" dxfId="141" priority="4" stopIfTrue="1" operator="containsText" text="DÉBIL">
      <formula>NOT(ISERROR(SEARCH("DÉBIL",P9)))</formula>
    </cfRule>
    <cfRule type="containsText" dxfId="140" priority="5" stopIfTrue="1" operator="containsText" text="MEDIO">
      <formula>NOT(ISERROR(SEARCH("MEDIO",P9)))</formula>
    </cfRule>
    <cfRule type="containsText" dxfId="139" priority="6" stopIfTrue="1" operator="containsText" text="FUERTE">
      <formula>NOT(ISERROR(SEARCH("FUERTE",P9)))</formula>
    </cfRule>
  </conditionalFormatting>
  <conditionalFormatting sqref="P19">
    <cfRule type="containsText" dxfId="138" priority="1" stopIfTrue="1" operator="containsText" text="DÉBIL">
      <formula>NOT(ISERROR(SEARCH("DÉBIL",P19)))</formula>
    </cfRule>
    <cfRule type="containsText" dxfId="137" priority="2" stopIfTrue="1" operator="containsText" text="MEDIO">
      <formula>NOT(ISERROR(SEARCH("MEDIO",P19)))</formula>
    </cfRule>
    <cfRule type="containsText" dxfId="136" priority="3" stopIfTrue="1" operator="containsText" text="FUERTE">
      <formula>NOT(ISERROR(SEARCH("FUERTE",P19)))</formula>
    </cfRule>
  </conditionalFormatting>
  <dataValidations count="14">
    <dataValidation type="list" allowBlank="1" showInputMessage="1" showErrorMessage="1" sqref="M10:N10 M12:N12 M14:N15 M21:N23 M19:N19" xr:uid="{96134C01-FCAA-4C9D-A683-171691482F18}">
      <formula1>"1,2,3"</formula1>
    </dataValidation>
    <dataValidation allowBlank="1" showInputMessage="1" showErrorMessage="1" promptTitle="DESCRIBIR" prompt="Causas que generan o pueden generar los riesgos identificados_x000a_(Ver hoja N°1)" sqref="G7:G8" xr:uid="{C3FA5E40-ADD3-4374-9746-35D798C57F23}"/>
    <dataValidation allowBlank="1" showInputMessage="1" showErrorMessage="1" promptTitle="DESCRIBIR" prompt="Situaciones que pueden causar problemas en el proceso_x000a_(Ver Hoja N°1)" sqref="E7:E8" xr:uid="{C94FB3E0-54C3-4473-9763-8B16A8898258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EB3331B9-77D1-4DD9-8970-0C4274B09835}"/>
    <dataValidation allowBlank="1" showInputMessage="1" showErrorMessage="1" promptTitle="CONSECUENCIAS DEL RIESGO" prompt="1: Insignificante_x000a_2: Menor_x000a_3: Medio_x000a_4: Mayor_x000a_5: Catastrófico_x000a_(Ver hoja N°2)" sqref="I7:I8" xr:uid="{38F856D6-DA4F-414E-A19C-7CF24923B879}"/>
    <dataValidation allowBlank="1" showInputMessage="1" showErrorMessage="1" promptTitle="CALCULAR" prompt="Se obtiene al multiplicar posibilidad por consecuencias_x000a_(Ver hoja N°3)" sqref="J7:J8" xr:uid="{94205BBF-E9DB-4368-B1A0-649E931A59ED}"/>
    <dataValidation allowBlank="1" showInputMessage="1" showErrorMessage="1" promptTitle="PRIORIDAD" prompt="Valor entregado por el nivel de riesgo calculado._x000a_(Ver Hoja N°3)" sqref="K7:K8" xr:uid="{816E05B0-0222-4983-82D6-3C3E3E123194}"/>
    <dataValidation allowBlank="1" showInputMessage="1" showErrorMessage="1" promptTitle="CALIFICACIÓN" prompt="1: No se aplica _x000a_2: Se aplica, pero no está documentado_x000a_3: Se aplica y está documentado_x000a_" sqref="M7:M8" xr:uid="{34506479-0A4E-4881-B6A6-2279FA9A4C6F}"/>
    <dataValidation allowBlank="1" showInputMessage="1" showErrorMessage="1" promptTitle="CALIFICACIÓN" prompt="1: Baja eficiacia_x000a_2: Media eficacia_x000a_3: Alta eficacia_x000a_" sqref="N7:N8" xr:uid="{9DD0A625-9485-4D2E-A695-81C2755EFBAF}"/>
    <dataValidation allowBlank="1" showInputMessage="1" showErrorMessage="1" promptTitle="ASIGNACIÓN" prompt="De acuerdo al nivel de control:_x000a_1-3: Débil_x000a_4: Medio_x000a_6;9: Fuerte_x000a_(Ver hoja N°4)" sqref="O7:O8" xr:uid="{CFE4A96B-DD7B-4F0F-A408-CCEDFD87641D}"/>
    <dataValidation allowBlank="1" showInputMessage="1" showErrorMessage="1" promptTitle="PRIORIDAD" prompt="Valor entregado por el nivel de control calculado" sqref="P7" xr:uid="{AB332AC0-C430-4246-8CC9-29F7118810DC}"/>
    <dataValidation allowBlank="1" showErrorMessage="1" sqref="D7:D8" xr:uid="{FA9D11B6-B4FF-41BB-8C02-9B47B75B2DCE}"/>
    <dataValidation type="list" allowBlank="1" showInputMessage="1" showErrorMessage="1" sqref="F21:F23 F9 F11 F13 F15 F19" xr:uid="{4018B424-5FA0-4177-9E78-7D783D5EF64E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DA2657CA-DA0C-4256-B234-E6E1777D6BC3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SELECCIONAR" prompt="Clasificación acorde al riesgo analizado_x000a_(Ver hoja N°2)" xr:uid="{38E2BCD5-8D93-4B6E-987D-D7EE738EC96F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9C028F9E-2A94-4E45-9C2A-6EA5FC335B80}">
          <x14:formula1>
            <xm:f>'Criterios calificación'!$H$4:$L$4</xm:f>
          </x14:formula1>
          <xm:sqref>H9:H15 H21:H23 H19</xm:sqref>
        </x14:dataValidation>
        <x14:dataValidation type="list" allowBlank="1" showInputMessage="1" showErrorMessage="1" xr:uid="{3C4B7721-2810-4297-BEE0-81A867EB8435}">
          <x14:formula1>
            <xm:f>'Criterios calificación'!$D$5:$D$9</xm:f>
          </x14:formula1>
          <xm:sqref>I9:I15 I21:I23 I19</xm:sqref>
        </x14:dataValidation>
        <x14:dataValidation type="list" allowBlank="1" showInputMessage="1" showErrorMessage="1" xr:uid="{6EEC494C-72BB-47D2-9235-5172167AF099}">
          <x14:formula1>
            <xm:f>'Análisis control'!$C$6:$C$8</xm:f>
          </x14:formula1>
          <xm:sqref>M9 M11 M13</xm:sqref>
        </x14:dataValidation>
        <x14:dataValidation type="list" allowBlank="1" showInputMessage="1" showErrorMessage="1" xr:uid="{D8868F76-4EC6-43F7-BD87-053BD170962D}">
          <x14:formula1>
            <xm:f>'Análisis control'!$G$8:$I$8</xm:f>
          </x14:formula1>
          <xm:sqref>N9 N11 N13</xm:sqref>
        </x14:dataValidation>
        <x14:dataValidation type="list" allowBlank="1" showInputMessage="1" showErrorMessage="1" xr:uid="{D9F7FF04-9C98-4BF1-8ABB-371F5CB046F5}">
          <x14:formula1>
            <xm:f>'Peligros y Riesgos SSO'!$C$4:$C$24</xm:f>
          </x14:formula1>
          <xm:sqref>E9:E23</xm:sqref>
        </x14:dataValidation>
        <x14:dataValidation type="list" allowBlank="1" showInputMessage="1" showErrorMessage="1" xr:uid="{93CB9B5B-27CC-4FB5-B651-82740506A97F}">
          <x14:formula1>
            <xm:f>'Análisis control'!$Q$8:$Q$23</xm:f>
          </x14:formula1>
          <xm:sqref>L9:L15 L21:L23 L19</xm:sqref>
        </x14:dataValidation>
        <x14:dataValidation type="list" allowBlank="1" showInputMessage="1" showErrorMessage="1" xr:uid="{E2E80E19-CCBD-4A4E-BECF-37551F3FC66A}">
          <x14:formula1>
            <xm:f>'Peligros y Riesgos SSO'!$G$3:$G$9</xm:f>
          </x14:formula1>
          <xm:sqref>D9:D23</xm:sqref>
        </x14:dataValidation>
        <x14:dataValidation type="list" allowBlank="1" showInputMessage="1" showErrorMessage="1" xr:uid="{398CDB37-C78B-42B0-AEF9-EF31372F3F6C}">
          <x14:formula1>
            <xm:f>'Peligros y Riesgos SSO'!$F$3:$F$13</xm:f>
          </x14:formula1>
          <xm:sqref>G9:G23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A08E-B4E8-4ABD-A8DD-2FBED423ABC2}">
  <sheetPr>
    <tabColor rgb="FF92D050"/>
  </sheetPr>
  <dimension ref="B1:R17"/>
  <sheetViews>
    <sheetView showGridLines="0" zoomScale="80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46" t="s">
        <v>159</v>
      </c>
      <c r="I2" s="352"/>
      <c r="J2" s="352"/>
      <c r="K2" s="347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1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4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349" t="s">
        <v>230</v>
      </c>
      <c r="I5" s="350"/>
      <c r="J5" s="350"/>
      <c r="K5" s="351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194</v>
      </c>
      <c r="L7" s="309" t="s">
        <v>148</v>
      </c>
      <c r="M7" s="323" t="s">
        <v>195</v>
      </c>
      <c r="N7" s="323" t="s">
        <v>240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2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180" t="s">
        <v>216</v>
      </c>
      <c r="M9" s="182"/>
      <c r="N9" s="182"/>
      <c r="O9" s="183">
        <f t="shared" ref="O9:O10" si="0">(M9*N9)</f>
        <v>0</v>
      </c>
      <c r="P9" s="184" t="str">
        <f>IF(O9="","",IF(O9&lt;4,"DÉBIL",IF(O9=4,"MEDIO",IF(O9&gt;=5,"FUERTE"))))</f>
        <v>DÉBIL</v>
      </c>
      <c r="R9" s="185"/>
    </row>
    <row r="10" spans="2:18" ht="30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4</v>
      </c>
      <c r="I10" s="285">
        <v>3</v>
      </c>
      <c r="J10" s="288">
        <f t="shared" ref="J10" si="1">(H10*I10)</f>
        <v>12</v>
      </c>
      <c r="K10" s="288" t="str">
        <f>IF(J10="","",IF(J10&gt;=25,"MUY ALTO",IF(J10&gt;=12,"ALTO",IF(J10&gt;=8,"MODERADO",IF(J10&lt;=8,"BAJO",IF(J10&lt;=3,"MUY BAJO"))))))</f>
        <v>ALTO</v>
      </c>
      <c r="L10" s="180" t="s">
        <v>216</v>
      </c>
      <c r="M10" s="196"/>
      <c r="N10" s="196"/>
      <c r="O10" s="183">
        <f t="shared" si="0"/>
        <v>0</v>
      </c>
      <c r="P10" s="184" t="str">
        <f t="shared" ref="P10" si="2">IF(O10="","",IF(O10&lt;4,"DÉBIL",IF(O10=4,"MEDIO",IF(O10&gt;=5,"FUERTE"))))</f>
        <v>DÉBIL</v>
      </c>
    </row>
    <row r="11" spans="2:18" ht="30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196"/>
      <c r="N11" s="196"/>
      <c r="O11" s="183">
        <f t="shared" ref="O11" si="3">(M11*N11)</f>
        <v>0</v>
      </c>
      <c r="P11" s="184" t="str">
        <f t="shared" ref="P11" si="4">IF(O11="","",IF(O11&lt;4,"DÉBIL",IF(O11=4,"MEDIO",IF(O11&gt;=5,"FUERTE"))))</f>
        <v>DÉBIL</v>
      </c>
    </row>
    <row r="12" spans="2:18" ht="30" customHeight="1">
      <c r="B12" s="341"/>
      <c r="C12" s="295"/>
      <c r="D12" s="299"/>
      <c r="E12" s="345"/>
      <c r="F12" s="280"/>
      <c r="G12" s="284"/>
      <c r="H12" s="287"/>
      <c r="I12" s="287"/>
      <c r="J12" s="290"/>
      <c r="K12" s="290"/>
      <c r="L12" s="195" t="s">
        <v>126</v>
      </c>
      <c r="M12" s="196"/>
      <c r="N12" s="196"/>
      <c r="O12" s="183">
        <f t="shared" ref="O12" si="5">(M12*N12)</f>
        <v>0</v>
      </c>
      <c r="P12" s="184" t="str">
        <f t="shared" ref="P12" si="6">IF(O12="","",IF(O12&lt;4,"DÉBIL",IF(O12=4,"MEDIO",IF(O12&gt;=5,"FUERTE"))))</f>
        <v>DÉBIL</v>
      </c>
    </row>
    <row r="13" spans="2:18" ht="54" customHeight="1">
      <c r="B13" s="341"/>
      <c r="C13" s="295"/>
      <c r="D13" s="174" t="s">
        <v>8</v>
      </c>
      <c r="E13" s="175" t="s">
        <v>213</v>
      </c>
      <c r="F13" s="280"/>
      <c r="G13" s="177" t="s">
        <v>200</v>
      </c>
      <c r="H13" s="178">
        <v>2</v>
      </c>
      <c r="I13" s="178">
        <v>2</v>
      </c>
      <c r="J13" s="179">
        <f t="shared" ref="J13:J17" si="7">(H13*I13)</f>
        <v>4</v>
      </c>
      <c r="K13" s="179" t="str">
        <f>IF(J13="","",IF(J13&gt;=25,"MUY ALTO",IF(J13&gt;=12,"ALTO",IF(J13&gt;=8,"MODERADO",IF(J13&lt;=8,"BAJO",IF(J13&lt;=3,"MUY BAJO"))))))</f>
        <v>BAJO</v>
      </c>
      <c r="L13" s="195" t="s">
        <v>220</v>
      </c>
      <c r="M13" s="178"/>
      <c r="N13" s="178"/>
      <c r="O13" s="192">
        <f t="shared" ref="O13:O14" si="8">(M13*N13)</f>
        <v>0</v>
      </c>
      <c r="P13" s="193" t="str">
        <f t="shared" ref="P13" si="9">IF(O13="","",IF(O13&lt;4,"DÉBIL",IF(O13=4,"MODERADO",IF(O13&gt;=5,"FUERTE"))))</f>
        <v>DÉBIL</v>
      </c>
    </row>
    <row r="14" spans="2:18" ht="33" customHeight="1">
      <c r="B14" s="341"/>
      <c r="C14" s="294" t="s">
        <v>209</v>
      </c>
      <c r="D14" s="297" t="s">
        <v>21</v>
      </c>
      <c r="E14" s="175" t="s">
        <v>22</v>
      </c>
      <c r="F14" s="279" t="s">
        <v>37</v>
      </c>
      <c r="G14" s="282" t="s">
        <v>2</v>
      </c>
      <c r="H14" s="182">
        <v>2</v>
      </c>
      <c r="I14" s="182">
        <v>2</v>
      </c>
      <c r="J14" s="191">
        <f t="shared" si="7"/>
        <v>4</v>
      </c>
      <c r="K14" s="288" t="str">
        <f t="shared" ref="K14" si="10">IF(J14="","",IF(J14&gt;=25,"MUY ALTO",IF(J14&gt;=12,"ALTO",IF(J14&gt;=8,"MODERADO",IF(J14&lt;=8,"BAJO",IF(J14&lt;=3,"MUY BAJO"))))))</f>
        <v>BAJO</v>
      </c>
      <c r="L14" s="291" t="s">
        <v>221</v>
      </c>
      <c r="M14" s="285"/>
      <c r="N14" s="285"/>
      <c r="O14" s="300">
        <f t="shared" si="8"/>
        <v>0</v>
      </c>
      <c r="P14" s="303" t="str">
        <f t="shared" ref="P14" si="11">IF(O14="","",IF(O14&lt;4,"DÉBIL",IF(O14=4,"MEDIO",IF(O14&gt;=5,"FUERTE"))))</f>
        <v>DÉBIL</v>
      </c>
    </row>
    <row r="15" spans="2:18" ht="30" customHeight="1">
      <c r="B15" s="341"/>
      <c r="C15" s="295"/>
      <c r="D15" s="298"/>
      <c r="E15" s="175" t="s">
        <v>24</v>
      </c>
      <c r="F15" s="280"/>
      <c r="G15" s="283"/>
      <c r="H15" s="182">
        <v>3</v>
      </c>
      <c r="I15" s="182">
        <v>2</v>
      </c>
      <c r="J15" s="191">
        <f t="shared" si="7"/>
        <v>6</v>
      </c>
      <c r="K15" s="289"/>
      <c r="L15" s="292"/>
      <c r="M15" s="286"/>
      <c r="N15" s="286"/>
      <c r="O15" s="301"/>
      <c r="P15" s="304"/>
    </row>
    <row r="16" spans="2:18" ht="30" customHeight="1">
      <c r="B16" s="341"/>
      <c r="C16" s="295"/>
      <c r="D16" s="298"/>
      <c r="E16" s="175" t="s">
        <v>23</v>
      </c>
      <c r="F16" s="280"/>
      <c r="G16" s="283"/>
      <c r="H16" s="182">
        <v>2</v>
      </c>
      <c r="I16" s="182">
        <v>3</v>
      </c>
      <c r="J16" s="191">
        <f t="shared" si="7"/>
        <v>6</v>
      </c>
      <c r="K16" s="289"/>
      <c r="L16" s="292"/>
      <c r="M16" s="286"/>
      <c r="N16" s="286"/>
      <c r="O16" s="301"/>
      <c r="P16" s="304"/>
    </row>
    <row r="17" spans="2:16" ht="30" customHeight="1">
      <c r="B17" s="342"/>
      <c r="C17" s="296"/>
      <c r="D17" s="299"/>
      <c r="E17" s="188" t="s">
        <v>25</v>
      </c>
      <c r="F17" s="281"/>
      <c r="G17" s="284"/>
      <c r="H17" s="182">
        <v>1</v>
      </c>
      <c r="I17" s="182">
        <v>1</v>
      </c>
      <c r="J17" s="191">
        <f t="shared" si="7"/>
        <v>1</v>
      </c>
      <c r="K17" s="290"/>
      <c r="L17" s="293"/>
      <c r="M17" s="287"/>
      <c r="N17" s="287"/>
      <c r="O17" s="302"/>
      <c r="P17" s="305"/>
    </row>
  </sheetData>
  <mergeCells count="46">
    <mergeCell ref="L7:L8"/>
    <mergeCell ref="B9:B17"/>
    <mergeCell ref="C9:C13"/>
    <mergeCell ref="D9:D12"/>
    <mergeCell ref="F9:F13"/>
    <mergeCell ref="E10:E12"/>
    <mergeCell ref="C14:C17"/>
    <mergeCell ref="D14:D17"/>
    <mergeCell ref="G10:G12"/>
    <mergeCell ref="H10:H12"/>
    <mergeCell ref="I10:I12"/>
    <mergeCell ref="J10:J12"/>
    <mergeCell ref="K10:K12"/>
    <mergeCell ref="M7:M8"/>
    <mergeCell ref="E5:F5"/>
    <mergeCell ref="B6:F6"/>
    <mergeCell ref="G6:K6"/>
    <mergeCell ref="L6:P6"/>
    <mergeCell ref="B7:B8"/>
    <mergeCell ref="C7:C8"/>
    <mergeCell ref="D7:D8"/>
    <mergeCell ref="E7:E8"/>
    <mergeCell ref="F7:F8"/>
    <mergeCell ref="G7:G8"/>
    <mergeCell ref="H5:K5"/>
    <mergeCell ref="N7:N8"/>
    <mergeCell ref="O7:O8"/>
    <mergeCell ref="P7:P8"/>
    <mergeCell ref="H7:H8"/>
    <mergeCell ref="K14:K17"/>
    <mergeCell ref="E2:F2"/>
    <mergeCell ref="E3:F3"/>
    <mergeCell ref="E4:F4"/>
    <mergeCell ref="H2:K2"/>
    <mergeCell ref="F14:F17"/>
    <mergeCell ref="G14:G17"/>
    <mergeCell ref="I7:I8"/>
    <mergeCell ref="J7:J8"/>
    <mergeCell ref="K7:K8"/>
    <mergeCell ref="G3:G4"/>
    <mergeCell ref="H3:K4"/>
    <mergeCell ref="L14:L17"/>
    <mergeCell ref="M14:M17"/>
    <mergeCell ref="N14:N17"/>
    <mergeCell ref="O14:O17"/>
    <mergeCell ref="P14:P17"/>
  </mergeCells>
  <conditionalFormatting sqref="L13">
    <cfRule type="cellIs" dxfId="135" priority="22" stopIfTrue="1" operator="equal">
      <formula>"MUY ALTO"</formula>
    </cfRule>
    <cfRule type="cellIs" dxfId="134" priority="23" stopIfTrue="1" operator="equal">
      <formula>"ALTO"</formula>
    </cfRule>
    <cfRule type="cellIs" dxfId="133" priority="24" stopIfTrue="1" operator="equal">
      <formula>"MODERADO"</formula>
    </cfRule>
  </conditionalFormatting>
  <conditionalFormatting sqref="L13">
    <cfRule type="containsText" dxfId="132" priority="21" operator="containsText" text="MUY BAJO">
      <formula>NOT(ISERROR(SEARCH("MUY BAJO",L13)))</formula>
    </cfRule>
  </conditionalFormatting>
  <conditionalFormatting sqref="L13">
    <cfRule type="containsText" dxfId="131" priority="20" operator="containsText" text="BAJO">
      <formula>NOT(ISERROR(SEARCH("BAJO",L13)))</formula>
    </cfRule>
  </conditionalFormatting>
  <conditionalFormatting sqref="P13">
    <cfRule type="containsText" dxfId="130" priority="17" operator="containsText" text="FUERTE">
      <formula>NOT(ISERROR(SEARCH("FUERTE",P13)))</formula>
    </cfRule>
    <cfRule type="containsText" dxfId="129" priority="18" operator="containsText" text="MODERADO">
      <formula>NOT(ISERROR(SEARCH("MODERADO",P13)))</formula>
    </cfRule>
    <cfRule type="containsText" dxfId="128" priority="19" operator="containsText" text="DÉBIL">
      <formula>NOT(ISERROR(SEARCH("DÉBIL",P13)))</formula>
    </cfRule>
  </conditionalFormatting>
  <conditionalFormatting sqref="K9:K13">
    <cfRule type="containsText" dxfId="127" priority="12" stopIfTrue="1" operator="containsText" text="MUY ALTO">
      <formula>NOT(ISERROR(SEARCH("MUY ALTO",K9)))</formula>
    </cfRule>
    <cfRule type="containsText" dxfId="126" priority="13" stopIfTrue="1" operator="containsText" text="ALTO">
      <formula>NOT(ISERROR(SEARCH("ALTO",K9)))</formula>
    </cfRule>
    <cfRule type="containsText" dxfId="125" priority="14" stopIfTrue="1" operator="containsText" text="MODERADO">
      <formula>NOT(ISERROR(SEARCH("MODERADO",K9)))</formula>
    </cfRule>
    <cfRule type="containsText" dxfId="124" priority="15" stopIfTrue="1" operator="containsText" text="MUY BAJO">
      <formula>NOT(ISERROR(SEARCH("MUY BAJO",K9)))</formula>
    </cfRule>
    <cfRule type="containsText" dxfId="123" priority="16" stopIfTrue="1" operator="containsText" text="BAJO">
      <formula>NOT(ISERROR(SEARCH("BAJO",K9)))</formula>
    </cfRule>
  </conditionalFormatting>
  <conditionalFormatting sqref="P9:P12">
    <cfRule type="containsText" dxfId="122" priority="9" stopIfTrue="1" operator="containsText" text="DÉBIL">
      <formula>NOT(ISERROR(SEARCH("DÉBIL",P9)))</formula>
    </cfRule>
    <cfRule type="containsText" dxfId="121" priority="10" stopIfTrue="1" operator="containsText" text="MEDIO">
      <formula>NOT(ISERROR(SEARCH("MEDIO",P9)))</formula>
    </cfRule>
    <cfRule type="containsText" dxfId="120" priority="11" stopIfTrue="1" operator="containsText" text="FUERTE">
      <formula>NOT(ISERROR(SEARCH("FUERTE",P9)))</formula>
    </cfRule>
  </conditionalFormatting>
  <conditionalFormatting sqref="K14">
    <cfRule type="containsText" dxfId="119" priority="4" stopIfTrue="1" operator="containsText" text="MUY ALTO">
      <formula>NOT(ISERROR(SEARCH("MUY ALTO",K14)))</formula>
    </cfRule>
    <cfRule type="containsText" dxfId="118" priority="5" stopIfTrue="1" operator="containsText" text="ALTO">
      <formula>NOT(ISERROR(SEARCH("ALTO",K14)))</formula>
    </cfRule>
    <cfRule type="containsText" dxfId="117" priority="6" stopIfTrue="1" operator="containsText" text="MODERADO">
      <formula>NOT(ISERROR(SEARCH("MODERADO",K14)))</formula>
    </cfRule>
    <cfRule type="containsText" dxfId="116" priority="7" stopIfTrue="1" operator="containsText" text="MUY BAJO">
      <formula>NOT(ISERROR(SEARCH("MUY BAJO",K14)))</formula>
    </cfRule>
    <cfRule type="containsText" dxfId="115" priority="8" stopIfTrue="1" operator="containsText" text="BAJO">
      <formula>NOT(ISERROR(SEARCH("BAJO",K14)))</formula>
    </cfRule>
  </conditionalFormatting>
  <conditionalFormatting sqref="P14">
    <cfRule type="containsText" dxfId="114" priority="1" stopIfTrue="1" operator="containsText" text="DÉBIL">
      <formula>NOT(ISERROR(SEARCH("DÉBIL",P14)))</formula>
    </cfRule>
    <cfRule type="containsText" dxfId="113" priority="2" stopIfTrue="1" operator="containsText" text="MEDIO">
      <formula>NOT(ISERROR(SEARCH("MEDIO",P14)))</formula>
    </cfRule>
    <cfRule type="containsText" dxfId="112" priority="3" stopIfTrue="1" operator="containsText" text="FUERTE">
      <formula>NOT(ISERROR(SEARCH("FUERTE",P14)))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6664DF3B-72F8-48DB-88EE-6F04A2EB9B59}"/>
    <dataValidation type="list" allowBlank="1" showInputMessage="1" showErrorMessage="1" sqref="F9 F14" xr:uid="{2731D895-0D90-442D-82DA-34D811634162}">
      <formula1>"SEGURIDAD, SALUD OCUPACIONAL"</formula1>
    </dataValidation>
    <dataValidation allowBlank="1" showErrorMessage="1" sqref="D7:D8" xr:uid="{EFCE1E3F-5548-4578-A0C7-348CB65969C9}"/>
    <dataValidation allowBlank="1" showInputMessage="1" showErrorMessage="1" promptTitle="PRIORIDAD" prompt="Valor entregado por el nivel de control calculado" sqref="P7" xr:uid="{D00614AB-2150-47D3-9E1C-427C4775141F}"/>
    <dataValidation allowBlank="1" showInputMessage="1" showErrorMessage="1" promptTitle="ASIGNACIÓN" prompt="De acuerdo al nivel de control:_x000a_1-3: Débil_x000a_4: Moderado_x000a_6;9: Fuerte_x000a_(Ver hoja N°4)" sqref="O7:O8" xr:uid="{C63A5965-86F8-47ED-9F82-017A66C360E1}"/>
    <dataValidation allowBlank="1" showInputMessage="1" showErrorMessage="1" promptTitle="CALIFICACIÓN" prompt="1: Baja eficiacia_x000a_2: Media eficacia_x000a_3: Alta eficacia_x000a_" sqref="N7:N8" xr:uid="{1DD5B882-F636-4F97-94A3-2A114ED8EE21}"/>
    <dataValidation allowBlank="1" showInputMessage="1" showErrorMessage="1" promptTitle="CALIFICACIÓN" prompt="1: No se aplica _x000a_2: Se aplica, pero no está documentado_x000a_3: Se aplica y está documentado_x000a_" sqref="M7:M8" xr:uid="{A8DB3F40-10EB-478A-8D37-6F80C4FB8C7C}"/>
    <dataValidation allowBlank="1" showInputMessage="1" showErrorMessage="1" promptTitle="PRIORIDAD" prompt="Valor entregado por el nivel de riesgo calculado._x000a_(Ver Hoja N°3)" sqref="K7:K8" xr:uid="{9D1C0524-C715-46E5-9A45-CD96E42B227F}"/>
    <dataValidation allowBlank="1" showInputMessage="1" showErrorMessage="1" promptTitle="CALCULAR" prompt="Se obtiene al multiplicar posibilidad por consecuencias_x000a_(Ver hoja N°3)" sqref="J7:J8" xr:uid="{F15D0FDF-5868-4EC4-9C64-216DB5809F5C}"/>
    <dataValidation allowBlank="1" showInputMessage="1" showErrorMessage="1" promptTitle="CONSECUENCIAS DEL RIESGO" prompt="1: Insignificante_x000a_2: Menor_x000a_3: Medio_x000a_4: Mayor_x000a_5: Catastrófico_x000a_(Ver hoja N°2)" sqref="I7:I8" xr:uid="{A1B35C63-13D5-4C79-888D-42B9AFB39100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2EDD93C6-1AA8-44AB-B7AD-E56EB642B821}"/>
    <dataValidation allowBlank="1" showInputMessage="1" showErrorMessage="1" promptTitle="DESCRIBIR" prompt="Situaciones que pueden causar problemas en el proceso_x000a_(Ver Hoja N°1)" sqref="E7:E8" xr:uid="{20188661-47BF-408D-9F27-B8A591C4CA8E}"/>
    <dataValidation allowBlank="1" showInputMessage="1" showErrorMessage="1" promptTitle="DESCRIBIR" prompt="Causas que generan o pueden generar los riesgos identificados_x000a_(Ver hoja N°1)" sqref="G7:G8" xr:uid="{F3F4323E-C83C-4311-B690-2F00B041FD1F}"/>
    <dataValidation type="list" allowBlank="1" showInputMessage="1" showErrorMessage="1" sqref="M9:N14" xr:uid="{85674B97-63B5-4417-BF8F-B4E4C1DC8F2F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8DF3BD8-E1F4-48C8-A343-8D4C68B4BFAD}">
          <x14:formula1>
            <xm:f>'Criterios calificación'!$D$5:$D$9</xm:f>
          </x14:formula1>
          <xm:sqref>I9:I10 I13:I17</xm:sqref>
        </x14:dataValidation>
        <x14:dataValidation type="list" allowBlank="1" showInputMessage="1" showErrorMessage="1" xr:uid="{76DB7C32-54E2-46BB-A660-FB1E52E7A689}">
          <x14:formula1>
            <xm:f>'Criterios calificación'!$H$4:$L$4</xm:f>
          </x14:formula1>
          <xm:sqref>H9:H10 H13:H17</xm:sqref>
        </x14:dataValidation>
        <x14:dataValidation type="list" allowBlank="1" showInputMessage="1" showErrorMessage="1" promptTitle="SELECCIONAR" prompt="Clasificación acorde al riesgo analizado_x000a_(Ver hoja N°2)" xr:uid="{FC883025-0899-4EF8-86E9-B0CBA7218FC1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1D2C918D-1FA2-4739-B3BF-CD63B4C04E3E}">
          <x14:formula1>
            <xm:f>'Peligros y Riesgos SSO'!$C$4:$C$24</xm:f>
          </x14:formula1>
          <xm:sqref>E9:E17</xm:sqref>
        </x14:dataValidation>
        <x14:dataValidation type="list" allowBlank="1" showInputMessage="1" showErrorMessage="1" xr:uid="{2A89D536-3CBB-4630-B416-97AD9FF8D1AE}">
          <x14:formula1>
            <xm:f>'Peligros y Riesgos SSO'!$F$3:$F$13</xm:f>
          </x14:formula1>
          <xm:sqref>G9:G17</xm:sqref>
        </x14:dataValidation>
        <x14:dataValidation type="list" allowBlank="1" showInputMessage="1" showErrorMessage="1" xr:uid="{75F233FD-6F82-4E26-8307-63E50B500AE7}">
          <x14:formula1>
            <xm:f>'Peligros y Riesgos SSO'!$G$3:$G$9</xm:f>
          </x14:formula1>
          <xm:sqref>D9:D17</xm:sqref>
        </x14:dataValidation>
        <x14:dataValidation type="list" allowBlank="1" showInputMessage="1" showErrorMessage="1" xr:uid="{906FE34C-F535-4F68-92D6-6188B2C62818}">
          <x14:formula1>
            <xm:f>'Análisis control'!$Q$5:$Q$23</xm:f>
          </x14:formula1>
          <xm:sqref>L9:L14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9B70-BECD-4EB9-BE68-399418880C8C}">
  <sheetPr codeName="Hoja6">
    <tabColor rgb="FF92D050"/>
  </sheetPr>
  <dimension ref="B1:R17"/>
  <sheetViews>
    <sheetView showGridLines="0" zoomScale="83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570312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168" t="s">
        <v>65</v>
      </c>
      <c r="H2" s="310" t="s">
        <v>149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8"/>
      <c r="J3" s="318"/>
      <c r="K3" s="319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1"/>
      <c r="J4" s="321"/>
      <c r="K4" s="322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168" t="s">
        <v>59</v>
      </c>
      <c r="H5" s="349" t="s">
        <v>162</v>
      </c>
      <c r="I5" s="350"/>
      <c r="J5" s="350"/>
      <c r="K5" s="351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29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235</v>
      </c>
      <c r="K7" s="309" t="s">
        <v>194</v>
      </c>
      <c r="L7" s="309" t="s">
        <v>148</v>
      </c>
      <c r="M7" s="323" t="s">
        <v>195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66" customHeight="1">
      <c r="B9" s="340" t="s">
        <v>151</v>
      </c>
      <c r="C9" s="187" t="s">
        <v>150</v>
      </c>
      <c r="D9" s="297" t="s">
        <v>9</v>
      </c>
      <c r="E9" s="188" t="s">
        <v>5</v>
      </c>
      <c r="F9" s="189" t="s">
        <v>40</v>
      </c>
      <c r="G9" s="282" t="s">
        <v>27</v>
      </c>
      <c r="H9" s="182">
        <v>5</v>
      </c>
      <c r="I9" s="182">
        <v>2</v>
      </c>
      <c r="J9" s="191">
        <f>(H9*I9)</f>
        <v>10</v>
      </c>
      <c r="K9" s="191" t="str">
        <f>IF(J9="","",IF(J9&gt;=25,"MUY ALTO",IF(J9&gt;=12,"ALTO",IF(J9&gt;=8,"MODERADO",IF(J9&gt;3,"BAJO","MUY BAJO")))))</f>
        <v>MODERADO</v>
      </c>
      <c r="L9" s="180" t="s">
        <v>224</v>
      </c>
      <c r="M9" s="181"/>
      <c r="N9" s="182"/>
      <c r="O9" s="183">
        <f>(M9*N9)</f>
        <v>0</v>
      </c>
      <c r="P9" s="184" t="str">
        <f>IF(O9="","",IF(O9&lt;4,"DÉBIL",IF(O9=4,"MEDIO",IF(O9&gt;=5,"FUERTE"))))</f>
        <v>DÉBIL</v>
      </c>
      <c r="R9" s="185"/>
    </row>
    <row r="10" spans="2:18" ht="48" customHeight="1">
      <c r="B10" s="342"/>
      <c r="C10" s="187" t="s">
        <v>152</v>
      </c>
      <c r="D10" s="298"/>
      <c r="E10" s="188" t="s">
        <v>5</v>
      </c>
      <c r="F10" s="189" t="s">
        <v>40</v>
      </c>
      <c r="G10" s="283"/>
      <c r="H10" s="182">
        <v>4</v>
      </c>
      <c r="I10" s="182">
        <v>2</v>
      </c>
      <c r="J10" s="191">
        <f t="shared" ref="J10:J15" si="0">(H10*I10)</f>
        <v>8</v>
      </c>
      <c r="K10" s="191" t="str">
        <f t="shared" ref="K10:K12" si="1">IF(J10="","",IF(J10&gt;=25,"MUY ALTO",IF(J10&gt;=12,"ALTO",IF(J10&gt;=8,"MODERADO",IF(J10&gt;3,"BAJO","MUY BAJO")))))</f>
        <v>MODERADO</v>
      </c>
      <c r="L10" s="180" t="s">
        <v>224</v>
      </c>
      <c r="M10" s="186"/>
      <c r="N10" s="178"/>
      <c r="O10" s="183">
        <f t="shared" ref="O10:O14" si="2">(M10*N10)</f>
        <v>0</v>
      </c>
      <c r="P10" s="184" t="str">
        <f t="shared" ref="P10:P16" si="3">IF(O10="","",IF(O10&lt;4,"DÉBIL",IF(O10=4,"MEDIO",IF(O10&gt;=5,"FUERTE"))))</f>
        <v>DÉBIL</v>
      </c>
    </row>
    <row r="11" spans="2:18" ht="42" customHeight="1">
      <c r="B11" s="340" t="s">
        <v>155</v>
      </c>
      <c r="C11" s="294" t="s">
        <v>156</v>
      </c>
      <c r="D11" s="298"/>
      <c r="E11" s="188" t="s">
        <v>20</v>
      </c>
      <c r="F11" s="189" t="s">
        <v>40</v>
      </c>
      <c r="G11" s="284"/>
      <c r="H11" s="182">
        <v>5</v>
      </c>
      <c r="I11" s="182">
        <v>3</v>
      </c>
      <c r="J11" s="191">
        <f t="shared" si="0"/>
        <v>15</v>
      </c>
      <c r="K11" s="191" t="str">
        <f t="shared" si="1"/>
        <v>ALTO</v>
      </c>
      <c r="L11" s="180" t="s">
        <v>216</v>
      </c>
      <c r="M11" s="182"/>
      <c r="N11" s="182"/>
      <c r="O11" s="183">
        <f t="shared" si="2"/>
        <v>0</v>
      </c>
      <c r="P11" s="184" t="str">
        <f t="shared" si="3"/>
        <v>DÉBIL</v>
      </c>
    </row>
    <row r="12" spans="2:18" ht="30" customHeight="1">
      <c r="B12" s="341"/>
      <c r="C12" s="295"/>
      <c r="D12" s="298"/>
      <c r="E12" s="343" t="s">
        <v>6</v>
      </c>
      <c r="F12" s="279" t="s">
        <v>40</v>
      </c>
      <c r="G12" s="282" t="s">
        <v>205</v>
      </c>
      <c r="H12" s="285">
        <v>5</v>
      </c>
      <c r="I12" s="285">
        <v>3</v>
      </c>
      <c r="J12" s="288">
        <f t="shared" si="0"/>
        <v>15</v>
      </c>
      <c r="K12" s="288" t="str">
        <f t="shared" si="1"/>
        <v>ALTO</v>
      </c>
      <c r="L12" s="180" t="s">
        <v>216</v>
      </c>
      <c r="M12" s="196"/>
      <c r="N12" s="196"/>
      <c r="O12" s="183">
        <f t="shared" si="2"/>
        <v>0</v>
      </c>
      <c r="P12" s="184" t="str">
        <f t="shared" si="3"/>
        <v>DÉBIL</v>
      </c>
    </row>
    <row r="13" spans="2:18" ht="30" customHeight="1">
      <c r="B13" s="341"/>
      <c r="C13" s="295"/>
      <c r="D13" s="298"/>
      <c r="E13" s="344"/>
      <c r="F13" s="280"/>
      <c r="G13" s="283"/>
      <c r="H13" s="286"/>
      <c r="I13" s="286"/>
      <c r="J13" s="289"/>
      <c r="K13" s="289"/>
      <c r="L13" s="180" t="s">
        <v>222</v>
      </c>
      <c r="M13" s="196"/>
      <c r="N13" s="196"/>
      <c r="O13" s="183">
        <f t="shared" si="2"/>
        <v>0</v>
      </c>
      <c r="P13" s="184" t="str">
        <f t="shared" si="3"/>
        <v>DÉBIL</v>
      </c>
    </row>
    <row r="14" spans="2:18" ht="24" customHeight="1">
      <c r="B14" s="342"/>
      <c r="C14" s="296"/>
      <c r="D14" s="299"/>
      <c r="E14" s="345"/>
      <c r="F14" s="281"/>
      <c r="G14" s="284"/>
      <c r="H14" s="287"/>
      <c r="I14" s="287"/>
      <c r="J14" s="290"/>
      <c r="K14" s="290"/>
      <c r="L14" s="180" t="s">
        <v>126</v>
      </c>
      <c r="M14" s="196"/>
      <c r="N14" s="196"/>
      <c r="O14" s="183">
        <f t="shared" si="2"/>
        <v>0</v>
      </c>
      <c r="P14" s="184" t="str">
        <f t="shared" si="3"/>
        <v>DÉBIL</v>
      </c>
    </row>
    <row r="15" spans="2:18" ht="36" customHeight="1">
      <c r="B15" s="340" t="s">
        <v>154</v>
      </c>
      <c r="C15" s="294" t="s">
        <v>153</v>
      </c>
      <c r="D15" s="297" t="s">
        <v>121</v>
      </c>
      <c r="E15" s="343" t="s">
        <v>19</v>
      </c>
      <c r="F15" s="279" t="s">
        <v>37</v>
      </c>
      <c r="G15" s="282" t="s">
        <v>201</v>
      </c>
      <c r="H15" s="285">
        <v>4</v>
      </c>
      <c r="I15" s="285">
        <v>3</v>
      </c>
      <c r="J15" s="288">
        <f t="shared" si="0"/>
        <v>12</v>
      </c>
      <c r="K15" s="288" t="str">
        <f>IF(J15="","",IF(J15&gt;=25,"MUY ALTO",IF(J15&gt;=12,"ALTO",IF(J15&gt;=8,"MODERADO",IF(J15&gt;3,"BAJO","MUY BAJO")))))</f>
        <v>ALTO</v>
      </c>
      <c r="L15" s="180" t="s">
        <v>226</v>
      </c>
      <c r="M15" s="182"/>
      <c r="N15" s="182"/>
      <c r="O15" s="183">
        <f>(M15*N15)</f>
        <v>0</v>
      </c>
      <c r="P15" s="184" t="str">
        <f t="shared" si="3"/>
        <v>DÉBIL</v>
      </c>
    </row>
    <row r="16" spans="2:18" ht="60" customHeight="1">
      <c r="B16" s="342"/>
      <c r="C16" s="296"/>
      <c r="D16" s="299"/>
      <c r="E16" s="345"/>
      <c r="F16" s="281"/>
      <c r="G16" s="284"/>
      <c r="H16" s="287"/>
      <c r="I16" s="287"/>
      <c r="J16" s="290"/>
      <c r="K16" s="290"/>
      <c r="L16" s="180" t="s">
        <v>227</v>
      </c>
      <c r="M16" s="182"/>
      <c r="N16" s="182"/>
      <c r="O16" s="183">
        <f>(M16*N16)</f>
        <v>0</v>
      </c>
      <c r="P16" s="184" t="str">
        <f t="shared" si="3"/>
        <v>DÉBIL</v>
      </c>
    </row>
    <row r="17" spans="4:4">
      <c r="D17" s="198"/>
    </row>
  </sheetData>
  <mergeCells count="48">
    <mergeCell ref="G12:G14"/>
    <mergeCell ref="H12:H14"/>
    <mergeCell ref="H15:H16"/>
    <mergeCell ref="G3:G4"/>
    <mergeCell ref="H3:K4"/>
    <mergeCell ref="H5:K5"/>
    <mergeCell ref="B6:F6"/>
    <mergeCell ref="G6:K6"/>
    <mergeCell ref="I15:I16"/>
    <mergeCell ref="J15:J16"/>
    <mergeCell ref="K15:K16"/>
    <mergeCell ref="I12:I14"/>
    <mergeCell ref="J12:J14"/>
    <mergeCell ref="B11:B14"/>
    <mergeCell ref="C11:C14"/>
    <mergeCell ref="D9:D14"/>
    <mergeCell ref="E12:E14"/>
    <mergeCell ref="F12:F14"/>
    <mergeCell ref="B9:B10"/>
    <mergeCell ref="B15:B16"/>
    <mergeCell ref="K12:K14"/>
    <mergeCell ref="G9:G11"/>
    <mergeCell ref="C15:C16"/>
    <mergeCell ref="E15:E16"/>
    <mergeCell ref="F15:F16"/>
    <mergeCell ref="G15:G16"/>
    <mergeCell ref="L6:P6"/>
    <mergeCell ref="G7:G8"/>
    <mergeCell ref="N7:N8"/>
    <mergeCell ref="O7:O8"/>
    <mergeCell ref="P7:P8"/>
    <mergeCell ref="H7:H8"/>
    <mergeCell ref="I7:I8"/>
    <mergeCell ref="J7:J8"/>
    <mergeCell ref="K7:K8"/>
    <mergeCell ref="L7:L8"/>
    <mergeCell ref="M7:M8"/>
    <mergeCell ref="D15:D16"/>
    <mergeCell ref="B7:B8"/>
    <mergeCell ref="C7:C8"/>
    <mergeCell ref="D7:D8"/>
    <mergeCell ref="E7:E8"/>
    <mergeCell ref="F7:F8"/>
    <mergeCell ref="E2:F2"/>
    <mergeCell ref="E3:F3"/>
    <mergeCell ref="E4:F4"/>
    <mergeCell ref="H2:K2"/>
    <mergeCell ref="E5:F5"/>
  </mergeCells>
  <conditionalFormatting sqref="K9:K16">
    <cfRule type="cellIs" dxfId="111" priority="1" stopIfTrue="1" operator="equal">
      <formula>"MUY ALTO"</formula>
    </cfRule>
    <cfRule type="cellIs" dxfId="110" priority="2" stopIfTrue="1" operator="equal">
      <formula>"ALTO"</formula>
    </cfRule>
    <cfRule type="cellIs" dxfId="109" priority="10" stopIfTrue="1" operator="equal">
      <formula>"MODERADO"</formula>
    </cfRule>
    <cfRule type="containsText" dxfId="108" priority="11" stopIfTrue="1" operator="containsText" text="MUY BAJO">
      <formula>NOT(ISERROR(SEARCH("MUY BAJO",K9)))</formula>
    </cfRule>
    <cfRule type="containsText" dxfId="107" priority="12" stopIfTrue="1" operator="containsText" text="BAJO">
      <formula>NOT(ISERROR(SEARCH("BAJO",K9)))</formula>
    </cfRule>
  </conditionalFormatting>
  <conditionalFormatting sqref="P9:P16">
    <cfRule type="containsText" dxfId="106" priority="4" stopIfTrue="1" operator="containsText" text="FUERTE">
      <formula>NOT(ISERROR(SEARCH("FUERTE",P9)))</formula>
    </cfRule>
    <cfRule type="containsText" dxfId="105" priority="5" stopIfTrue="1" operator="containsText" text="MEDIO">
      <formula>NOT(ISERROR(SEARCH("MEDIO",P9)))</formula>
    </cfRule>
    <cfRule type="containsText" dxfId="104" priority="7" stopIfTrue="1" operator="containsText" text="DÉBIL">
      <formula>NOT(ISERROR(SEARCH("DÉBIL",P9)))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3E4F0FCB-003D-444D-A717-2566C538986A}"/>
    <dataValidation type="list" allowBlank="1" showInputMessage="1" showErrorMessage="1" sqref="F15 F9:F12" xr:uid="{C591BB02-C037-4681-9E42-455DFB5D0BC4}">
      <formula1>"SEGURIDAD, SALUD OCUPACIONAL"</formula1>
    </dataValidation>
    <dataValidation allowBlank="1" showErrorMessage="1" sqref="D7:D8" xr:uid="{824C1C18-8A2C-4FD2-A519-B84E54CFFB32}"/>
    <dataValidation allowBlank="1" showInputMessage="1" showErrorMessage="1" promptTitle="PRIORIDAD" prompt="Valor entregado por el nivel de control calculado" sqref="P7" xr:uid="{15F3E401-A11D-4A2C-8AF7-433F3D54CFC2}"/>
    <dataValidation allowBlank="1" showInputMessage="1" showErrorMessage="1" promptTitle="ASIGNACIÓN" prompt="De acuerdo al nivel de control:_x000a_1-3: Débil_x000a_4: Medio_x000a_6;9: Fuerte_x000a_(Ver hoja N°4)" sqref="O7:O8" xr:uid="{BFCAD80D-EB0D-41DF-B5BC-7D9CA4C4C77E}"/>
    <dataValidation allowBlank="1" showInputMessage="1" showErrorMessage="1" promptTitle="CALIFICACIÓN" prompt="1: Baja eficiacia_x000a_2: Media eficacia_x000a_3: Alta eficacia_x000a_" sqref="N7:N8" xr:uid="{77CADF4D-F2CB-43F4-A1FC-C377088D8846}"/>
    <dataValidation allowBlank="1" showInputMessage="1" showErrorMessage="1" promptTitle="CALIFICACIÓN" prompt="1: No se aplica _x000a_2: Se aplica, pero no está documentado_x000a_3: Se aplica y está documentado_x000a_" sqref="M7:M8" xr:uid="{B3DCA604-EDAF-4B44-BA7D-DB93D6C258E5}"/>
    <dataValidation allowBlank="1" showInputMessage="1" showErrorMessage="1" promptTitle="PRIORIDAD" prompt="Valor entregado por el nivel de riesgo calculado._x000a_(Ver Hoja N°3)" sqref="K7:K8" xr:uid="{09D656F5-99D9-49A3-835D-1A79DBA07CA9}"/>
    <dataValidation allowBlank="1" showInputMessage="1" showErrorMessage="1" promptTitle="CALCULAR" prompt="Se obtiene al multiplicar posibilidad por consecuencias_x000a_(Ver hoja N°3)" sqref="J7:J8" xr:uid="{9D997547-69BF-4B04-AAC6-453BA1752F6C}"/>
    <dataValidation allowBlank="1" showInputMessage="1" showErrorMessage="1" promptTitle="CONSECUENCIAS DEL RIESGO" prompt="1: Insignificante_x000a_2: Menor_x000a_3: Medio_x000a_4: Mayor_x000a_5: Catastrófico_x000a_(Ver hoja N°2)" sqref="I7:I8" xr:uid="{8964A966-4EDF-41EA-84F6-A588EF21FB58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68F4943F-1C2F-4EB2-844E-AB0536748D85}"/>
    <dataValidation allowBlank="1" showInputMessage="1" showErrorMessage="1" promptTitle="DESCRIBIR" prompt="Situaciones que pueden causar problemas en el proceso_x000a_(Ver Hoja N°1)" sqref="E7:E8" xr:uid="{E00112FA-D796-4D2F-9DAE-F0390F63399F}"/>
    <dataValidation allowBlank="1" showInputMessage="1" showErrorMessage="1" promptTitle="DESCRIBIR" prompt="Causas que generan o pueden generar los riesgos identificados_x000a_(Ver hoja N°1)" sqref="G7:G8" xr:uid="{4D727449-ADCC-41C6-A2A6-CA3F7A9CB6B7}"/>
    <dataValidation type="list" allowBlank="1" showInputMessage="1" showErrorMessage="1" sqref="M10:N16" xr:uid="{2DD784F4-86A3-44C7-80E8-5EB994C9686F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9E8B0AC-886E-4BB8-A647-2C4B0664A347}">
          <x14:formula1>
            <xm:f>'Análisis control'!$G$8:$I$8</xm:f>
          </x14:formula1>
          <xm:sqref>N9</xm:sqref>
        </x14:dataValidation>
        <x14:dataValidation type="list" allowBlank="1" showInputMessage="1" showErrorMessage="1" xr:uid="{E496CC11-99A5-4E98-8CCC-B8B69E85840B}">
          <x14:formula1>
            <xm:f>'Análisis control'!$C$6:$C$8</xm:f>
          </x14:formula1>
          <xm:sqref>M9</xm:sqref>
        </x14:dataValidation>
        <x14:dataValidation type="list" allowBlank="1" showInputMessage="1" showErrorMessage="1" xr:uid="{9B597D51-7B6C-412D-9EAA-9B26C78DFBE0}">
          <x14:formula1>
            <xm:f>'Criterios calificación'!$D$5:$D$9</xm:f>
          </x14:formula1>
          <xm:sqref>I15:I16 I9:I12</xm:sqref>
        </x14:dataValidation>
        <x14:dataValidation type="list" allowBlank="1" showInputMessage="1" showErrorMessage="1" xr:uid="{19227861-85B2-4D67-BC11-E261DD63FE82}">
          <x14:formula1>
            <xm:f>'Criterios calificación'!$H$4:$L$4</xm:f>
          </x14:formula1>
          <xm:sqref>H15:H16 H9:H12</xm:sqref>
        </x14:dataValidation>
        <x14:dataValidation type="list" allowBlank="1" showInputMessage="1" showErrorMessage="1" promptTitle="SELECCIONAR" prompt="Clasificación acorde al riesgo analizado_x000a_(Ver hoja N°2)" xr:uid="{9877264F-0836-4085-A653-2ACD92910070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A258D501-70FB-421C-899B-0AA8294803B2}">
          <x14:formula1>
            <xm:f>'Peligros y Riesgos SSO'!$C$4:$C$24</xm:f>
          </x14:formula1>
          <xm:sqref>E9:E16</xm:sqref>
        </x14:dataValidation>
        <x14:dataValidation type="list" allowBlank="1" showInputMessage="1" showErrorMessage="1" xr:uid="{690BB6E4-255A-4DBA-A2DE-50157518A9D3}">
          <x14:formula1>
            <xm:f>'Análisis control'!$Q$5:$Q$23</xm:f>
          </x14:formula1>
          <xm:sqref>L9:L16</xm:sqref>
        </x14:dataValidation>
        <x14:dataValidation type="list" allowBlank="1" showInputMessage="1" showErrorMessage="1" xr:uid="{236415BB-9ADA-45EC-AF1A-A90DB471034F}">
          <x14:formula1>
            <xm:f>'Peligros y Riesgos SSO'!$G$3:$G$9</xm:f>
          </x14:formula1>
          <xm:sqref>D9:D16</xm:sqref>
        </x14:dataValidation>
        <x14:dataValidation type="list" allowBlank="1" showInputMessage="1" showErrorMessage="1" xr:uid="{1508B169-F131-48F7-BF9B-27C9E69E97E6}">
          <x14:formula1>
            <xm:f>'Peligros y Riesgos SSO'!$F$3:$F$13</xm:f>
          </x14:formula1>
          <xm:sqref>G9:G16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1C04-54C4-4013-BC22-C06BEA023E5F}">
  <sheetPr>
    <tabColor rgb="FF92D050"/>
  </sheetPr>
  <dimension ref="B1:R21"/>
  <sheetViews>
    <sheetView showGridLines="0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0" width="12.7109375" style="164" customWidth="1"/>
    <col min="11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46" t="s">
        <v>177</v>
      </c>
      <c r="I2" s="352"/>
      <c r="J2" s="352"/>
      <c r="K2" s="347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1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4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178</v>
      </c>
      <c r="I5" s="277"/>
      <c r="J5" s="277"/>
      <c r="K5" s="278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239</v>
      </c>
      <c r="L7" s="309" t="s">
        <v>148</v>
      </c>
      <c r="M7" s="323" t="s">
        <v>231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8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5" si="0"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4</v>
      </c>
      <c r="I10" s="285">
        <v>2</v>
      </c>
      <c r="J10" s="288">
        <f t="shared" ref="J10:J16" si="1">(H10*I10)</f>
        <v>8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0" si="2">IF(O10="","",IF(O10&lt;4,"DÉBIL",IF(O10=4,"MEDIO",IF(O10&gt;=5,"FUERTE"))))</f>
        <v>DÉBIL</v>
      </c>
    </row>
    <row r="11" spans="2:18" ht="33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6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42" customHeight="1">
      <c r="B13" s="340" t="s">
        <v>144</v>
      </c>
      <c r="C13" s="294" t="s">
        <v>179</v>
      </c>
      <c r="D13" s="194" t="s">
        <v>21</v>
      </c>
      <c r="E13" s="188" t="s">
        <v>22</v>
      </c>
      <c r="F13" s="189" t="s">
        <v>37</v>
      </c>
      <c r="G13" s="190" t="s">
        <v>2</v>
      </c>
      <c r="H13" s="182">
        <v>5</v>
      </c>
      <c r="I13" s="182">
        <v>2</v>
      </c>
      <c r="J13" s="191">
        <f t="shared" si="1"/>
        <v>10</v>
      </c>
      <c r="K13" s="191" t="str">
        <f t="shared" ref="K13:K16" si="3">IF(J13="","",IF(J13&gt;=25,"MUY ALTO",IF(J13&gt;=12,"ALTO",IF(J13&gt;=8,"MODERADO",IF(J13&lt;=8,"BAJO",IF(J13&lt;=3,"MUY BAJO"))))))</f>
        <v>MODERADO</v>
      </c>
      <c r="L13" s="195" t="s">
        <v>221</v>
      </c>
      <c r="M13" s="178"/>
      <c r="N13" s="178"/>
      <c r="O13" s="183">
        <f t="shared" si="0"/>
        <v>0</v>
      </c>
      <c r="P13" s="184" t="str">
        <f t="shared" si="2"/>
        <v>DÉBIL</v>
      </c>
    </row>
    <row r="14" spans="2:18" ht="42" customHeight="1">
      <c r="B14" s="341"/>
      <c r="C14" s="295"/>
      <c r="D14" s="297" t="s">
        <v>208</v>
      </c>
      <c r="E14" s="188" t="s">
        <v>11</v>
      </c>
      <c r="F14" s="279" t="s">
        <v>40</v>
      </c>
      <c r="G14" s="190" t="s">
        <v>203</v>
      </c>
      <c r="H14" s="178">
        <v>5</v>
      </c>
      <c r="I14" s="178">
        <v>3</v>
      </c>
      <c r="J14" s="191">
        <f t="shared" si="1"/>
        <v>15</v>
      </c>
      <c r="K14" s="288" t="str">
        <f>IF(J15="","",IF(J15&gt;=25,"MUY ALTO",IF(J15&gt;=12,"ALTO",IF(J15&gt;=8,"MODERADO",IF(J15&lt;=8,"BAJO",IF(J15&lt;=3,"MUY BAJO"))))))</f>
        <v>ALTO</v>
      </c>
      <c r="L14" s="195" t="s">
        <v>211</v>
      </c>
      <c r="M14" s="178"/>
      <c r="N14" s="178"/>
      <c r="O14" s="183">
        <f t="shared" si="0"/>
        <v>0</v>
      </c>
      <c r="P14" s="184" t="str">
        <f t="shared" si="2"/>
        <v>DÉBIL</v>
      </c>
    </row>
    <row r="15" spans="2:18" ht="36" customHeight="1">
      <c r="B15" s="341"/>
      <c r="C15" s="296"/>
      <c r="D15" s="299"/>
      <c r="E15" s="188" t="s">
        <v>12</v>
      </c>
      <c r="F15" s="281"/>
      <c r="G15" s="177" t="s">
        <v>204</v>
      </c>
      <c r="H15" s="178">
        <v>5</v>
      </c>
      <c r="I15" s="178">
        <v>3</v>
      </c>
      <c r="J15" s="191">
        <f t="shared" si="1"/>
        <v>15</v>
      </c>
      <c r="K15" s="290"/>
      <c r="L15" s="195" t="s">
        <v>225</v>
      </c>
      <c r="M15" s="178"/>
      <c r="N15" s="178"/>
      <c r="O15" s="183">
        <f t="shared" si="0"/>
        <v>0</v>
      </c>
      <c r="P15" s="184" t="str">
        <f t="shared" si="2"/>
        <v>DÉBIL</v>
      </c>
    </row>
    <row r="16" spans="2:18" ht="36" customHeight="1">
      <c r="B16" s="341"/>
      <c r="C16" s="294" t="s">
        <v>147</v>
      </c>
      <c r="D16" s="297" t="s">
        <v>145</v>
      </c>
      <c r="E16" s="188" t="s">
        <v>4</v>
      </c>
      <c r="F16" s="279" t="s">
        <v>37</v>
      </c>
      <c r="G16" s="282" t="s">
        <v>199</v>
      </c>
      <c r="H16" s="285">
        <v>5</v>
      </c>
      <c r="I16" s="285">
        <v>3</v>
      </c>
      <c r="J16" s="288">
        <f t="shared" si="1"/>
        <v>15</v>
      </c>
      <c r="K16" s="288" t="str">
        <f t="shared" si="3"/>
        <v>ALTO</v>
      </c>
      <c r="L16" s="291" t="s">
        <v>232</v>
      </c>
      <c r="M16" s="285"/>
      <c r="N16" s="285"/>
      <c r="O16" s="300">
        <f>(M16*N16)</f>
        <v>0</v>
      </c>
      <c r="P16" s="303" t="str">
        <f t="shared" si="2"/>
        <v>DÉBIL</v>
      </c>
    </row>
    <row r="17" spans="2:16" ht="36" customHeight="1">
      <c r="B17" s="341"/>
      <c r="C17" s="295"/>
      <c r="D17" s="298"/>
      <c r="E17" s="188" t="s">
        <v>13</v>
      </c>
      <c r="F17" s="280"/>
      <c r="G17" s="283"/>
      <c r="H17" s="286"/>
      <c r="I17" s="286"/>
      <c r="J17" s="289"/>
      <c r="K17" s="289"/>
      <c r="L17" s="292"/>
      <c r="M17" s="286"/>
      <c r="N17" s="286"/>
      <c r="O17" s="301"/>
      <c r="P17" s="304"/>
    </row>
    <row r="18" spans="2:16" ht="42" customHeight="1">
      <c r="B18" s="341"/>
      <c r="C18" s="295"/>
      <c r="D18" s="298"/>
      <c r="E18" s="188" t="s">
        <v>14</v>
      </c>
      <c r="F18" s="280"/>
      <c r="G18" s="283"/>
      <c r="H18" s="286"/>
      <c r="I18" s="286"/>
      <c r="J18" s="289"/>
      <c r="K18" s="289"/>
      <c r="L18" s="292"/>
      <c r="M18" s="286"/>
      <c r="N18" s="286"/>
      <c r="O18" s="301"/>
      <c r="P18" s="304"/>
    </row>
    <row r="19" spans="2:16" ht="36" customHeight="1">
      <c r="B19" s="341"/>
      <c r="C19" s="295"/>
      <c r="D19" s="298"/>
      <c r="E19" s="188" t="s">
        <v>15</v>
      </c>
      <c r="F19" s="281"/>
      <c r="G19" s="284"/>
      <c r="H19" s="287"/>
      <c r="I19" s="287"/>
      <c r="J19" s="290"/>
      <c r="K19" s="290"/>
      <c r="L19" s="293"/>
      <c r="M19" s="287"/>
      <c r="N19" s="287"/>
      <c r="O19" s="302"/>
      <c r="P19" s="305"/>
    </row>
    <row r="20" spans="2:16" ht="36" customHeight="1">
      <c r="B20" s="341"/>
      <c r="C20" s="295"/>
      <c r="D20" s="298"/>
      <c r="E20" s="188" t="s">
        <v>16</v>
      </c>
      <c r="F20" s="279" t="s">
        <v>37</v>
      </c>
      <c r="G20" s="282" t="s">
        <v>199</v>
      </c>
      <c r="H20" s="285">
        <v>5</v>
      </c>
      <c r="I20" s="285">
        <v>3</v>
      </c>
      <c r="J20" s="288">
        <f t="shared" ref="J20" si="4">(H20*I20)</f>
        <v>15</v>
      </c>
      <c r="K20" s="288" t="str">
        <f t="shared" ref="K20" si="5">IF(J20="","",IF(J20&gt;=25,"MUY ALTO",IF(J20&gt;=12,"ALTO",IF(J20&gt;=8,"MODERADO",IF(J20&lt;=8,"BAJO",IF(J20&lt;=3,"MUY BAJO"))))))</f>
        <v>ALTO</v>
      </c>
      <c r="L20" s="291" t="s">
        <v>223</v>
      </c>
      <c r="M20" s="285"/>
      <c r="N20" s="285"/>
      <c r="O20" s="300">
        <f t="shared" ref="O20" si="6">(M20*N20)</f>
        <v>0</v>
      </c>
      <c r="P20" s="303" t="str">
        <f t="shared" si="2"/>
        <v>DÉBIL</v>
      </c>
    </row>
    <row r="21" spans="2:16" ht="36" customHeight="1">
      <c r="B21" s="342"/>
      <c r="C21" s="296"/>
      <c r="D21" s="299"/>
      <c r="E21" s="188" t="s">
        <v>17</v>
      </c>
      <c r="F21" s="281"/>
      <c r="G21" s="284"/>
      <c r="H21" s="287"/>
      <c r="I21" s="287"/>
      <c r="J21" s="290"/>
      <c r="K21" s="290"/>
      <c r="L21" s="293"/>
      <c r="M21" s="287"/>
      <c r="N21" s="287"/>
      <c r="O21" s="302"/>
      <c r="P21" s="305"/>
    </row>
  </sheetData>
  <mergeCells count="65">
    <mergeCell ref="K14:K15"/>
    <mergeCell ref="L6:P6"/>
    <mergeCell ref="M7:M8"/>
    <mergeCell ref="N7:N8"/>
    <mergeCell ref="O7:O8"/>
    <mergeCell ref="P7:P8"/>
    <mergeCell ref="L7:L8"/>
    <mergeCell ref="P20:P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16:P19"/>
    <mergeCell ref="G16:G19"/>
    <mergeCell ref="H16:H19"/>
    <mergeCell ref="I16:I19"/>
    <mergeCell ref="J16:J19"/>
    <mergeCell ref="K16:K19"/>
    <mergeCell ref="L16:L19"/>
    <mergeCell ref="M16:M19"/>
    <mergeCell ref="N16:N19"/>
    <mergeCell ref="O16:O19"/>
    <mergeCell ref="H2:K2"/>
    <mergeCell ref="H5:K5"/>
    <mergeCell ref="G6:K6"/>
    <mergeCell ref="G10:G12"/>
    <mergeCell ref="H10:H12"/>
    <mergeCell ref="I10:I12"/>
    <mergeCell ref="J10:J12"/>
    <mergeCell ref="K10:K12"/>
    <mergeCell ref="G7:G8"/>
    <mergeCell ref="H7:H8"/>
    <mergeCell ref="I7:I8"/>
    <mergeCell ref="J7:J8"/>
    <mergeCell ref="G3:G4"/>
    <mergeCell ref="K7:K8"/>
    <mergeCell ref="H3:K4"/>
    <mergeCell ref="D14:D15"/>
    <mergeCell ref="F14:F15"/>
    <mergeCell ref="B13:B21"/>
    <mergeCell ref="C13:C15"/>
    <mergeCell ref="C16:C21"/>
    <mergeCell ref="D16:D21"/>
    <mergeCell ref="F16:F19"/>
    <mergeCell ref="F20:F21"/>
    <mergeCell ref="B9:B12"/>
    <mergeCell ref="C9:C12"/>
    <mergeCell ref="D9:D12"/>
    <mergeCell ref="F9:F12"/>
    <mergeCell ref="E10:E12"/>
    <mergeCell ref="B7:B8"/>
    <mergeCell ref="C7:C8"/>
    <mergeCell ref="D7:D8"/>
    <mergeCell ref="E7:E8"/>
    <mergeCell ref="F7:F8"/>
    <mergeCell ref="E2:F2"/>
    <mergeCell ref="E3:F3"/>
    <mergeCell ref="E4:F4"/>
    <mergeCell ref="E5:F5"/>
    <mergeCell ref="B6:F6"/>
  </mergeCells>
  <conditionalFormatting sqref="K16 K9:K14">
    <cfRule type="containsText" dxfId="103" priority="12" stopIfTrue="1" operator="containsText" text="MUY ALTO">
      <formula>NOT(ISERROR(SEARCH("MUY ALTO",K9)))</formula>
    </cfRule>
    <cfRule type="containsText" dxfId="102" priority="13" stopIfTrue="1" operator="containsText" text="ALTO">
      <formula>NOT(ISERROR(SEARCH("ALTO",K9)))</formula>
    </cfRule>
    <cfRule type="containsText" dxfId="101" priority="14" stopIfTrue="1" operator="containsText" text="MODERADO">
      <formula>NOT(ISERROR(SEARCH("MODERADO",K9)))</formula>
    </cfRule>
    <cfRule type="containsText" dxfId="100" priority="15" stopIfTrue="1" operator="containsText" text="MUY BAJO">
      <formula>NOT(ISERROR(SEARCH("MUY BAJO",K9)))</formula>
    </cfRule>
    <cfRule type="containsText" dxfId="99" priority="16" stopIfTrue="1" operator="containsText" text="BAJO">
      <formula>NOT(ISERROR(SEARCH("BAJO",K9)))</formula>
    </cfRule>
  </conditionalFormatting>
  <conditionalFormatting sqref="P9:P16">
    <cfRule type="containsText" dxfId="98" priority="9" stopIfTrue="1" operator="containsText" text="DÉBIL">
      <formula>NOT(ISERROR(SEARCH("DÉBIL",P9)))</formula>
    </cfRule>
    <cfRule type="containsText" dxfId="97" priority="10" stopIfTrue="1" operator="containsText" text="MEDIO">
      <formula>NOT(ISERROR(SEARCH("MEDIO",P9)))</formula>
    </cfRule>
    <cfRule type="containsText" dxfId="96" priority="11" stopIfTrue="1" operator="containsText" text="FUERTE">
      <formula>NOT(ISERROR(SEARCH("FUERTE",P9)))</formula>
    </cfRule>
  </conditionalFormatting>
  <conditionalFormatting sqref="P20">
    <cfRule type="containsText" dxfId="95" priority="6" stopIfTrue="1" operator="containsText" text="DÉBIL">
      <formula>NOT(ISERROR(SEARCH("DÉBIL",P20)))</formula>
    </cfRule>
    <cfRule type="containsText" dxfId="94" priority="7" stopIfTrue="1" operator="containsText" text="MEDIO">
      <formula>NOT(ISERROR(SEARCH("MEDIO",P20)))</formula>
    </cfRule>
    <cfRule type="containsText" dxfId="93" priority="8" stopIfTrue="1" operator="containsText" text="FUERTE">
      <formula>NOT(ISERROR(SEARCH("FUERTE",P20)))</formula>
    </cfRule>
  </conditionalFormatting>
  <conditionalFormatting sqref="K20">
    <cfRule type="containsText" dxfId="92" priority="1" stopIfTrue="1" operator="containsText" text="MUY ALTO">
      <formula>NOT(ISERROR(SEARCH("MUY ALTO",K20)))</formula>
    </cfRule>
    <cfRule type="containsText" dxfId="91" priority="2" stopIfTrue="1" operator="containsText" text="ALTO">
      <formula>NOT(ISERROR(SEARCH("ALTO",K20)))</formula>
    </cfRule>
    <cfRule type="containsText" dxfId="90" priority="3" stopIfTrue="1" operator="containsText" text="MODERADO">
      <formula>NOT(ISERROR(SEARCH("MODERADO",K20)))</formula>
    </cfRule>
    <cfRule type="containsText" dxfId="89" priority="4" stopIfTrue="1" operator="containsText" text="MUY BAJO">
      <formula>NOT(ISERROR(SEARCH("MUY BAJO",K20)))</formula>
    </cfRule>
    <cfRule type="containsText" dxfId="88" priority="5" stopIfTrue="1" operator="containsText" text="BAJO">
      <formula>NOT(ISERROR(SEARCH("BAJO",K20)))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AFB375F9-0590-432C-ABFE-EF290CC6A9A0}"/>
    <dataValidation type="list" allowBlank="1" showInputMessage="1" showErrorMessage="1" sqref="F9 F13:F14 F16 F20" xr:uid="{27E47141-84C1-4545-9CA4-DA86B9910DD1}">
      <formula1>"SEGURIDAD, SALUD OCUPACIONAL"</formula1>
    </dataValidation>
    <dataValidation allowBlank="1" showErrorMessage="1" sqref="D7:D8" xr:uid="{3D4AB985-8FBA-4814-BB9B-8D8A749EF971}"/>
    <dataValidation allowBlank="1" showInputMessage="1" showErrorMessage="1" promptTitle="PRIORIDAD" prompt="Valor entregado por el nivel de control calculado" sqref="P7" xr:uid="{C46A6EB4-5C6B-4977-8ECC-87FD31DB0221}"/>
    <dataValidation allowBlank="1" showInputMessage="1" showErrorMessage="1" promptTitle="ASIGNACIÓN" prompt="De acuerdo al nivel de control:_x000a_1-3: Débil_x000a_4: Moderado_x000a_6;9: Fuerte_x000a_(Ver hoja N°4)" sqref="O7:O8" xr:uid="{D3933275-0638-476C-865B-4484C6E3C0B0}"/>
    <dataValidation allowBlank="1" showInputMessage="1" showErrorMessage="1" promptTitle="CALIFICACIÓN" prompt="1: Baja eficiacia_x000a_2: Media eficacia_x000a_3: Alta eficacia_x000a_" sqref="N7:N8" xr:uid="{93C7FB8A-E2CB-4110-8299-B9C9E95A97A0}"/>
    <dataValidation allowBlank="1" showInputMessage="1" showErrorMessage="1" promptTitle="CALIFICACIÓN" prompt="1: No se aplica _x000a_2: Se aplica, pero no está documentado_x000a_3: Se aplica y está documentado_x000a_" sqref="M7:M8" xr:uid="{7175E3BC-02EC-4DE7-9E37-F026CB1A96A8}"/>
    <dataValidation allowBlank="1" showInputMessage="1" showErrorMessage="1" promptTitle="PRIORIDAD" prompt="Valor entregado por el nivel de riesgo calculado._x000a_(Ver Hoja N°3)" sqref="K7:K8" xr:uid="{C5A294A2-C0D8-4452-8B6D-425B83E70312}"/>
    <dataValidation allowBlank="1" showInputMessage="1" showErrorMessage="1" promptTitle="CALCULAR" prompt="Se obtiene al multiplicar posibilidad por consecuencias_x000a_(Ver hoja N°3)" sqref="J7:J8" xr:uid="{0A77509D-2420-4C1E-B328-EDF6784D93A4}"/>
    <dataValidation allowBlank="1" showInputMessage="1" showErrorMessage="1" promptTitle="CONSECUENCIAS DEL RIESGO" prompt="1: Insignificante_x000a_2: Menor_x000a_3: Medio_x000a_4: Mayor_x000a_5: Catastrófico_x000a_(Ver hoja N°2)" sqref="I7:I8" xr:uid="{854D5D18-3F69-42E0-9C37-4D39A3E5C578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6398576A-0440-4407-89F5-C950CA1ACF15}"/>
    <dataValidation allowBlank="1" showInputMessage="1" showErrorMessage="1" promptTitle="DESCRIBIR" prompt="Situaciones que pueden causar problemas en el proceso_x000a_(Ver Hoja N°1)" sqref="E7:E8" xr:uid="{DF6373C4-0527-4DB9-8DD2-73DFF7378002}"/>
    <dataValidation allowBlank="1" showInputMessage="1" showErrorMessage="1" promptTitle="DESCRIBIR" prompt="Causas que generan o pueden generar los riesgos identificados_x000a_(Ver hoja N°1)" sqref="G7:G8" xr:uid="{800C9AD8-E3F5-4AC6-9CF9-D623C7FDA09D}"/>
    <dataValidation type="list" allowBlank="1" showInputMessage="1" showErrorMessage="1" sqref="M9:N16 M20:N20" xr:uid="{7FA4A311-88D9-4843-AA55-7CA753FC4DB7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B4C5A90-845B-433C-AE28-20554AED1E78}">
          <x14:formula1>
            <xm:f>'Criterios calificación'!$D$5:$D$9</xm:f>
          </x14:formula1>
          <xm:sqref>I9:I10 I13:I16 I20</xm:sqref>
        </x14:dataValidation>
        <x14:dataValidation type="list" allowBlank="1" showInputMessage="1" showErrorMessage="1" xr:uid="{85836ED4-71FC-4F6C-B828-1DBEEED34EDC}">
          <x14:formula1>
            <xm:f>'Criterios calificación'!$H$4:$L$4</xm:f>
          </x14:formula1>
          <xm:sqref>H9:H10 H13:H16 H20</xm:sqref>
        </x14:dataValidation>
        <x14:dataValidation type="list" allowBlank="1" showInputMessage="1" showErrorMessage="1" promptTitle="SELECCIONAR" prompt="Clasificación acorde al riesgo analizado_x000a_(Ver hoja N°2)" xr:uid="{01D841A8-3372-4BEC-B694-7974579823A1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9ACEE88F-07B7-4988-819C-74A3488349F7}">
          <x14:formula1>
            <xm:f>'Peligros y Riesgos SSO'!$C$4:$C$24</xm:f>
          </x14:formula1>
          <xm:sqref>E9:E21</xm:sqref>
        </x14:dataValidation>
        <x14:dataValidation type="list" allowBlank="1" showInputMessage="1" showErrorMessage="1" xr:uid="{D60B2F08-0CC1-4313-9467-9CE53AD68A2A}">
          <x14:formula1>
            <xm:f>'Peligros y Riesgos SSO'!$F$3:$F$13</xm:f>
          </x14:formula1>
          <xm:sqref>G9:G16 G20</xm:sqref>
        </x14:dataValidation>
        <x14:dataValidation type="list" allowBlank="1" showInputMessage="1" showErrorMessage="1" xr:uid="{571CE45A-A726-4718-8AA3-F5672BCDE1A3}">
          <x14:formula1>
            <xm:f>'Análisis control'!$Q$5:$Q$23</xm:f>
          </x14:formula1>
          <xm:sqref>L20 L9:L16</xm:sqref>
        </x14:dataValidation>
        <x14:dataValidation type="list" allowBlank="1" showInputMessage="1" showErrorMessage="1" xr:uid="{4A9A99B8-9319-45E4-9F30-8B823815BC84}">
          <x14:formula1>
            <xm:f>'Peligros y Riesgos SSO'!$G$3:$G$9</xm:f>
          </x14:formula1>
          <xm:sqref>D9:D21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9FC6-A566-487B-95BC-9062497EA4D1}">
  <sheetPr>
    <tabColor rgb="FF92D050"/>
  </sheetPr>
  <dimension ref="B1:R25"/>
  <sheetViews>
    <sheetView showGridLines="0" zoomScale="64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5" width="20.7109375" style="164" customWidth="1"/>
    <col min="6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10" t="s">
        <v>173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1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4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349" t="s">
        <v>174</v>
      </c>
      <c r="I5" s="350"/>
      <c r="J5" s="350"/>
      <c r="K5" s="351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190</v>
      </c>
      <c r="K7" s="309" t="s">
        <v>187</v>
      </c>
      <c r="L7" s="309" t="s">
        <v>148</v>
      </c>
      <c r="M7" s="323" t="s">
        <v>191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36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9" si="0"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20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4" si="2">IF(O10="","",IF(O10&lt;4,"DÉBIL",IF(O10=4,"MEDIO",IF(O10&gt;=5,"FUERTE"))))</f>
        <v>DÉBIL</v>
      </c>
    </row>
    <row r="11" spans="2:18" ht="33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3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33" customHeight="1">
      <c r="B13" s="340" t="s">
        <v>144</v>
      </c>
      <c r="C13" s="294" t="s">
        <v>197</v>
      </c>
      <c r="D13" s="297" t="s">
        <v>21</v>
      </c>
      <c r="E13" s="343" t="s">
        <v>3</v>
      </c>
      <c r="F13" s="279" t="s">
        <v>37</v>
      </c>
      <c r="G13" s="282" t="s">
        <v>198</v>
      </c>
      <c r="H13" s="285">
        <v>3</v>
      </c>
      <c r="I13" s="285">
        <v>3</v>
      </c>
      <c r="J13" s="288">
        <f t="shared" si="1"/>
        <v>9</v>
      </c>
      <c r="K13" s="288" t="str">
        <f t="shared" ref="K13:K20" si="3">IF(J13="","",IF(J13&gt;=25,"MUY ALTO",IF(J13&gt;=12,"ALTO",IF(J13&gt;=8,"MODERADO",IF(J13&lt;=8,"BAJO",IF(J13&lt;=3,"MUY BAJO"))))))</f>
        <v>MODERADO</v>
      </c>
      <c r="L13" s="195" t="s">
        <v>229</v>
      </c>
      <c r="M13" s="196"/>
      <c r="N13" s="196"/>
      <c r="O13" s="183">
        <f t="shared" si="0"/>
        <v>0</v>
      </c>
      <c r="P13" s="184" t="str">
        <f t="shared" si="2"/>
        <v>DÉBIL</v>
      </c>
    </row>
    <row r="14" spans="2:18" ht="36" customHeight="1">
      <c r="B14" s="341"/>
      <c r="C14" s="295"/>
      <c r="D14" s="298"/>
      <c r="E14" s="345"/>
      <c r="F14" s="280"/>
      <c r="G14" s="283"/>
      <c r="H14" s="287"/>
      <c r="I14" s="287"/>
      <c r="J14" s="290"/>
      <c r="K14" s="290"/>
      <c r="L14" s="195" t="s">
        <v>219</v>
      </c>
      <c r="M14" s="196"/>
      <c r="N14" s="196"/>
      <c r="O14" s="183">
        <f t="shared" si="0"/>
        <v>0</v>
      </c>
      <c r="P14" s="184" t="str">
        <f t="shared" si="2"/>
        <v>DÉBIL</v>
      </c>
    </row>
    <row r="15" spans="2:18" ht="30" customHeight="1">
      <c r="B15" s="341"/>
      <c r="C15" s="295"/>
      <c r="D15" s="298"/>
      <c r="E15" s="343" t="s">
        <v>215</v>
      </c>
      <c r="F15" s="280"/>
      <c r="G15" s="283"/>
      <c r="H15" s="285">
        <v>3</v>
      </c>
      <c r="I15" s="285">
        <v>4</v>
      </c>
      <c r="J15" s="288">
        <f t="shared" ref="J15" si="4">(H15*I15)</f>
        <v>12</v>
      </c>
      <c r="K15" s="288" t="str">
        <f t="shared" si="3"/>
        <v>ALTO</v>
      </c>
      <c r="L15" s="195" t="s">
        <v>210</v>
      </c>
      <c r="M15" s="196"/>
      <c r="N15" s="196"/>
      <c r="O15" s="183">
        <f t="shared" si="0"/>
        <v>0</v>
      </c>
      <c r="P15" s="184" t="str">
        <f t="shared" si="2"/>
        <v>DÉBIL</v>
      </c>
    </row>
    <row r="16" spans="2:18" ht="24" customHeight="1">
      <c r="B16" s="341"/>
      <c r="C16" s="296"/>
      <c r="D16" s="299"/>
      <c r="E16" s="345"/>
      <c r="F16" s="281"/>
      <c r="G16" s="284"/>
      <c r="H16" s="287"/>
      <c r="I16" s="287"/>
      <c r="J16" s="290"/>
      <c r="K16" s="290"/>
      <c r="L16" s="195" t="s">
        <v>124</v>
      </c>
      <c r="M16" s="196"/>
      <c r="N16" s="196"/>
      <c r="O16" s="183">
        <f t="shared" si="0"/>
        <v>0</v>
      </c>
      <c r="P16" s="184" t="str">
        <f t="shared" si="2"/>
        <v>DÉBIL</v>
      </c>
    </row>
    <row r="17" spans="2:16" ht="33" customHeight="1">
      <c r="B17" s="341"/>
      <c r="C17" s="294" t="s">
        <v>179</v>
      </c>
      <c r="D17" s="194" t="s">
        <v>21</v>
      </c>
      <c r="E17" s="188" t="s">
        <v>22</v>
      </c>
      <c r="F17" s="189" t="s">
        <v>37</v>
      </c>
      <c r="G17" s="190" t="s">
        <v>2</v>
      </c>
      <c r="H17" s="182">
        <v>3</v>
      </c>
      <c r="I17" s="182">
        <v>3</v>
      </c>
      <c r="J17" s="191">
        <f t="shared" si="1"/>
        <v>9</v>
      </c>
      <c r="K17" s="179" t="str">
        <f t="shared" si="3"/>
        <v>MODERADO</v>
      </c>
      <c r="L17" s="195" t="s">
        <v>221</v>
      </c>
      <c r="M17" s="178"/>
      <c r="N17" s="178"/>
      <c r="O17" s="183">
        <f t="shared" si="0"/>
        <v>0</v>
      </c>
      <c r="P17" s="184" t="str">
        <f t="shared" si="2"/>
        <v>DÉBIL</v>
      </c>
    </row>
    <row r="18" spans="2:16" ht="33" customHeight="1">
      <c r="B18" s="341"/>
      <c r="C18" s="295"/>
      <c r="D18" s="297" t="s">
        <v>208</v>
      </c>
      <c r="E18" s="188" t="s">
        <v>11</v>
      </c>
      <c r="F18" s="279" t="s">
        <v>40</v>
      </c>
      <c r="G18" s="190" t="s">
        <v>203</v>
      </c>
      <c r="H18" s="178">
        <v>3</v>
      </c>
      <c r="I18" s="178">
        <v>2</v>
      </c>
      <c r="J18" s="191">
        <f t="shared" si="1"/>
        <v>6</v>
      </c>
      <c r="K18" s="179" t="str">
        <f t="shared" si="3"/>
        <v>BAJO</v>
      </c>
      <c r="L18" s="195" t="s">
        <v>211</v>
      </c>
      <c r="M18" s="178"/>
      <c r="N18" s="178"/>
      <c r="O18" s="183">
        <f t="shared" si="0"/>
        <v>0</v>
      </c>
      <c r="P18" s="184" t="str">
        <f t="shared" si="2"/>
        <v>DÉBIL</v>
      </c>
    </row>
    <row r="19" spans="2:16" ht="36" customHeight="1">
      <c r="B19" s="341"/>
      <c r="C19" s="296"/>
      <c r="D19" s="299"/>
      <c r="E19" s="188" t="s">
        <v>12</v>
      </c>
      <c r="F19" s="281"/>
      <c r="G19" s="177" t="s">
        <v>204</v>
      </c>
      <c r="H19" s="178">
        <v>3</v>
      </c>
      <c r="I19" s="178">
        <v>2</v>
      </c>
      <c r="J19" s="191">
        <f t="shared" si="1"/>
        <v>6</v>
      </c>
      <c r="K19" s="179" t="str">
        <f t="shared" si="3"/>
        <v>BAJO</v>
      </c>
      <c r="L19" s="195" t="s">
        <v>225</v>
      </c>
      <c r="M19" s="178"/>
      <c r="N19" s="178"/>
      <c r="O19" s="183">
        <f t="shared" si="0"/>
        <v>0</v>
      </c>
      <c r="P19" s="184" t="str">
        <f t="shared" si="2"/>
        <v>DÉBIL</v>
      </c>
    </row>
    <row r="20" spans="2:16" ht="33" customHeight="1">
      <c r="B20" s="341"/>
      <c r="C20" s="294" t="s">
        <v>147</v>
      </c>
      <c r="D20" s="297" t="s">
        <v>145</v>
      </c>
      <c r="E20" s="188" t="s">
        <v>4</v>
      </c>
      <c r="F20" s="279" t="s">
        <v>37</v>
      </c>
      <c r="G20" s="282" t="s">
        <v>199</v>
      </c>
      <c r="H20" s="285">
        <v>3</v>
      </c>
      <c r="I20" s="285">
        <v>3</v>
      </c>
      <c r="J20" s="288">
        <f t="shared" si="1"/>
        <v>9</v>
      </c>
      <c r="K20" s="288" t="str">
        <f t="shared" si="3"/>
        <v>MODERADO</v>
      </c>
      <c r="L20" s="291" t="s">
        <v>217</v>
      </c>
      <c r="M20" s="285"/>
      <c r="N20" s="285"/>
      <c r="O20" s="300">
        <f>(M20*N20)</f>
        <v>0</v>
      </c>
      <c r="P20" s="303" t="str">
        <f t="shared" si="2"/>
        <v>DÉBIL</v>
      </c>
    </row>
    <row r="21" spans="2:16" ht="33" customHeight="1">
      <c r="B21" s="341"/>
      <c r="C21" s="295"/>
      <c r="D21" s="298"/>
      <c r="E21" s="188" t="s">
        <v>13</v>
      </c>
      <c r="F21" s="280"/>
      <c r="G21" s="283"/>
      <c r="H21" s="286"/>
      <c r="I21" s="286"/>
      <c r="J21" s="289"/>
      <c r="K21" s="289"/>
      <c r="L21" s="292"/>
      <c r="M21" s="286"/>
      <c r="N21" s="286"/>
      <c r="O21" s="301"/>
      <c r="P21" s="304"/>
    </row>
    <row r="22" spans="2:16" ht="33" customHeight="1">
      <c r="B22" s="341"/>
      <c r="C22" s="295"/>
      <c r="D22" s="298"/>
      <c r="E22" s="188" t="s">
        <v>14</v>
      </c>
      <c r="F22" s="280"/>
      <c r="G22" s="283"/>
      <c r="H22" s="286"/>
      <c r="I22" s="286"/>
      <c r="J22" s="289"/>
      <c r="K22" s="289"/>
      <c r="L22" s="292"/>
      <c r="M22" s="286"/>
      <c r="N22" s="286"/>
      <c r="O22" s="301"/>
      <c r="P22" s="304"/>
    </row>
    <row r="23" spans="2:16" ht="33" customHeight="1">
      <c r="B23" s="341"/>
      <c r="C23" s="295"/>
      <c r="D23" s="298"/>
      <c r="E23" s="188" t="s">
        <v>15</v>
      </c>
      <c r="F23" s="281"/>
      <c r="G23" s="284"/>
      <c r="H23" s="287"/>
      <c r="I23" s="287"/>
      <c r="J23" s="290"/>
      <c r="K23" s="290"/>
      <c r="L23" s="293"/>
      <c r="M23" s="287"/>
      <c r="N23" s="287"/>
      <c r="O23" s="302"/>
      <c r="P23" s="305"/>
    </row>
    <row r="24" spans="2:16" ht="24" customHeight="1">
      <c r="B24" s="341"/>
      <c r="C24" s="295"/>
      <c r="D24" s="298"/>
      <c r="E24" s="188" t="s">
        <v>16</v>
      </c>
      <c r="F24" s="279" t="s">
        <v>37</v>
      </c>
      <c r="G24" s="282" t="s">
        <v>199</v>
      </c>
      <c r="H24" s="285">
        <v>3</v>
      </c>
      <c r="I24" s="285">
        <v>2</v>
      </c>
      <c r="J24" s="288">
        <f t="shared" ref="J24" si="5">(H24*I24)</f>
        <v>6</v>
      </c>
      <c r="K24" s="288" t="str">
        <f t="shared" ref="K24" si="6">IF(J24="","",IF(J24&gt;=25,"MUY ALTO",IF(J24&gt;=12,"ALTO",IF(J24&gt;=8,"MODERADO",IF(J24&lt;=8,"BAJO",IF(J24&lt;=3,"MUY BAJO"))))))</f>
        <v>BAJO</v>
      </c>
      <c r="L24" s="291" t="s">
        <v>223</v>
      </c>
      <c r="M24" s="285"/>
      <c r="N24" s="285"/>
      <c r="O24" s="300">
        <f t="shared" ref="O24" si="7">(M24*N24)</f>
        <v>0</v>
      </c>
      <c r="P24" s="303" t="str">
        <f t="shared" si="2"/>
        <v>DÉBIL</v>
      </c>
    </row>
    <row r="25" spans="2:16" ht="24" customHeight="1">
      <c r="B25" s="342"/>
      <c r="C25" s="296"/>
      <c r="D25" s="299"/>
      <c r="E25" s="188" t="s">
        <v>17</v>
      </c>
      <c r="F25" s="281"/>
      <c r="G25" s="284"/>
      <c r="H25" s="287"/>
      <c r="I25" s="287"/>
      <c r="J25" s="290"/>
      <c r="K25" s="290"/>
      <c r="L25" s="293"/>
      <c r="M25" s="287"/>
      <c r="N25" s="287"/>
      <c r="O25" s="302"/>
      <c r="P25" s="305"/>
    </row>
  </sheetData>
  <mergeCells count="78">
    <mergeCell ref="P20:P23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K20:K23"/>
    <mergeCell ref="L20:L23"/>
    <mergeCell ref="M20:M23"/>
    <mergeCell ref="N20:N23"/>
    <mergeCell ref="O20:O23"/>
    <mergeCell ref="F20:F23"/>
    <mergeCell ref="G20:G23"/>
    <mergeCell ref="H20:H23"/>
    <mergeCell ref="I20:I23"/>
    <mergeCell ref="J20:J23"/>
    <mergeCell ref="G13:G16"/>
    <mergeCell ref="H13:H14"/>
    <mergeCell ref="I13:I14"/>
    <mergeCell ref="J13:J14"/>
    <mergeCell ref="K13:K14"/>
    <mergeCell ref="H15:H16"/>
    <mergeCell ref="I15:I16"/>
    <mergeCell ref="J15:J16"/>
    <mergeCell ref="K15:K16"/>
    <mergeCell ref="G10:G12"/>
    <mergeCell ref="H10:H12"/>
    <mergeCell ref="I10:I12"/>
    <mergeCell ref="J10:J12"/>
    <mergeCell ref="K10:K12"/>
    <mergeCell ref="B13:B25"/>
    <mergeCell ref="C13:C16"/>
    <mergeCell ref="D13:D16"/>
    <mergeCell ref="E13:E14"/>
    <mergeCell ref="F13:F16"/>
    <mergeCell ref="E15:E16"/>
    <mergeCell ref="C17:C19"/>
    <mergeCell ref="D18:D19"/>
    <mergeCell ref="F18:F19"/>
    <mergeCell ref="C20:C25"/>
    <mergeCell ref="D20:D25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B7:B8"/>
    <mergeCell ref="C7:C8"/>
    <mergeCell ref="D7:D8"/>
    <mergeCell ref="E7:E8"/>
    <mergeCell ref="F7:F8"/>
    <mergeCell ref="B9:B12"/>
    <mergeCell ref="C9:C12"/>
    <mergeCell ref="D9:D12"/>
    <mergeCell ref="F9:F12"/>
    <mergeCell ref="E10:E12"/>
    <mergeCell ref="E5:F5"/>
    <mergeCell ref="B6:F6"/>
    <mergeCell ref="G6:K6"/>
    <mergeCell ref="L6:P6"/>
    <mergeCell ref="H5:K5"/>
    <mergeCell ref="E2:F2"/>
    <mergeCell ref="E3:F3"/>
    <mergeCell ref="E4:F4"/>
    <mergeCell ref="H2:K2"/>
    <mergeCell ref="G3:G4"/>
    <mergeCell ref="H3:K4"/>
  </mergeCells>
  <conditionalFormatting sqref="K9:K13 K15 K17:K20">
    <cfRule type="containsText" dxfId="87" priority="12" stopIfTrue="1" operator="containsText" text="MUY ALTO">
      <formula>NOT(ISERROR(SEARCH("MUY ALTO",K9)))</formula>
    </cfRule>
    <cfRule type="containsText" dxfId="86" priority="13" stopIfTrue="1" operator="containsText" text="ALTO">
      <formula>NOT(ISERROR(SEARCH("ALTO",K9)))</formula>
    </cfRule>
    <cfRule type="containsText" dxfId="85" priority="14" stopIfTrue="1" operator="containsText" text="MODERADO">
      <formula>NOT(ISERROR(SEARCH("MODERADO",K9)))</formula>
    </cfRule>
    <cfRule type="containsText" dxfId="84" priority="15" stopIfTrue="1" operator="containsText" text="MUY BAJO">
      <formula>NOT(ISERROR(SEARCH("MUY BAJO",K9)))</formula>
    </cfRule>
    <cfRule type="containsText" dxfId="83" priority="16" stopIfTrue="1" operator="containsText" text="BAJO">
      <formula>NOT(ISERROR(SEARCH("BAJO",K9)))</formula>
    </cfRule>
  </conditionalFormatting>
  <conditionalFormatting sqref="P9:P20">
    <cfRule type="containsText" dxfId="82" priority="9" stopIfTrue="1" operator="containsText" text="DÉBIL">
      <formula>NOT(ISERROR(SEARCH("DÉBIL",P9)))</formula>
    </cfRule>
    <cfRule type="containsText" dxfId="81" priority="10" stopIfTrue="1" operator="containsText" text="MEDIO">
      <formula>NOT(ISERROR(SEARCH("MEDIO",P9)))</formula>
    </cfRule>
    <cfRule type="containsText" dxfId="80" priority="11" stopIfTrue="1" operator="containsText" text="FUERTE">
      <formula>NOT(ISERROR(SEARCH("FUERTE",P9)))</formula>
    </cfRule>
  </conditionalFormatting>
  <conditionalFormatting sqref="P24">
    <cfRule type="containsText" dxfId="79" priority="6" stopIfTrue="1" operator="containsText" text="DÉBIL">
      <formula>NOT(ISERROR(SEARCH("DÉBIL",P24)))</formula>
    </cfRule>
    <cfRule type="containsText" dxfId="78" priority="7" stopIfTrue="1" operator="containsText" text="MEDIO">
      <formula>NOT(ISERROR(SEARCH("MEDIO",P24)))</formula>
    </cfRule>
    <cfRule type="containsText" dxfId="77" priority="8" stopIfTrue="1" operator="containsText" text="FUERTE">
      <formula>NOT(ISERROR(SEARCH("FUERTE",P24)))</formula>
    </cfRule>
  </conditionalFormatting>
  <conditionalFormatting sqref="K24">
    <cfRule type="containsText" dxfId="76" priority="1" stopIfTrue="1" operator="containsText" text="MUY ALTO">
      <formula>NOT(ISERROR(SEARCH("MUY ALTO",K24)))</formula>
    </cfRule>
    <cfRule type="containsText" dxfId="75" priority="2" stopIfTrue="1" operator="containsText" text="ALTO">
      <formula>NOT(ISERROR(SEARCH("ALTO",K24)))</formula>
    </cfRule>
    <cfRule type="containsText" dxfId="74" priority="3" stopIfTrue="1" operator="containsText" text="MODERADO">
      <formula>NOT(ISERROR(SEARCH("MODERADO",K24)))</formula>
    </cfRule>
    <cfRule type="containsText" dxfId="73" priority="4" stopIfTrue="1" operator="containsText" text="MUY BAJO">
      <formula>NOT(ISERROR(SEARCH("MUY BAJO",K24)))</formula>
    </cfRule>
    <cfRule type="containsText" dxfId="72" priority="5" stopIfTrue="1" operator="containsText" text="BAJO">
      <formula>NOT(ISERROR(SEARCH("BAJO",K24)))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E86864CE-F8A5-4149-8368-8BE403F7CEB7}"/>
    <dataValidation type="list" allowBlank="1" showInputMessage="1" showErrorMessage="1" sqref="F9 F13 F17:F18 F20 F24" xr:uid="{AC873BC2-87E2-4BD5-932C-F4C8B72701F7}">
      <formula1>"SEGURIDAD, SALUD OCUPACIONAL"</formula1>
    </dataValidation>
    <dataValidation allowBlank="1" showErrorMessage="1" sqref="D7:D8" xr:uid="{DE9E1039-D215-4E48-B1C3-2BA22CEF5FC5}"/>
    <dataValidation allowBlank="1" showInputMessage="1" showErrorMessage="1" promptTitle="PRIORIDAD" prompt="Valor entregado por el nivel de control calculado" sqref="P7" xr:uid="{A5405EEE-04D1-4C90-8A72-0ACA2E8ADD35}"/>
    <dataValidation allowBlank="1" showInputMessage="1" showErrorMessage="1" promptTitle="CALIFICACIÓN" prompt="1: Baja eficiacia_x000a_2: Media eficacia_x000a_3: Alta eficacia_x000a_" sqref="N7:N8" xr:uid="{289F31AA-0EA6-4614-8FBE-DCA097A098F4}"/>
    <dataValidation allowBlank="1" showInputMessage="1" showErrorMessage="1" promptTitle="CALIFICACIÓN" prompt="1: No se aplica _x000a_2: Se aplica, pero no está documentado_x000a_3: Se aplica y está documentado_x000a_" sqref="M7:M8" xr:uid="{70B5B543-5B5D-43AA-8E99-78D83E627A98}"/>
    <dataValidation allowBlank="1" showInputMessage="1" showErrorMessage="1" promptTitle="PRIORIDAD" prompt="Valor entregado por el nivel de riesgo calculado._x000a_(Ver Hoja N°3)" sqref="K7:K8" xr:uid="{7A503E1B-0435-409C-AD46-0F77A849FA65}"/>
    <dataValidation allowBlank="1" showInputMessage="1" showErrorMessage="1" promptTitle="CALCULAR" prompt="Se obtiene al multiplicar posibilidad por consecuencias_x000a_(Ver hoja N°3)" sqref="J7:J8" xr:uid="{1CBDD735-FE64-4E01-8976-FC42C245E2EA}"/>
    <dataValidation allowBlank="1" showInputMessage="1" showErrorMessage="1" promptTitle="CONSECUENCIAS DEL RIESGO" prompt="1: Insignificante_x000a_2: Menor_x000a_3: Medio_x000a_4: Mayor_x000a_5: Catastrófico_x000a_(Ver hoja N°2)" sqref="I7:I8" xr:uid="{0E3089EB-478C-4CF2-95B9-33F531C83145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A45FDEC0-125D-4819-A438-095374FC4518}"/>
    <dataValidation allowBlank="1" showInputMessage="1" showErrorMessage="1" promptTitle="DESCRIBIR" prompt="Situaciones que pueden causar problemas en el proceso_x000a_(Ver Hoja N°1)" sqref="E7:E8" xr:uid="{01159ED2-1586-4D30-8955-0CC2B8142928}"/>
    <dataValidation allowBlank="1" showInputMessage="1" showErrorMessage="1" promptTitle="DESCRIBIR" prompt="Causas que generan o pueden generar los riesgos identificados_x000a_(Ver hoja N°1)" sqref="G7:G8" xr:uid="{A451B666-9187-49C7-88A2-F693A47091FD}"/>
    <dataValidation type="list" allowBlank="1" showInputMessage="1" showErrorMessage="1" sqref="M9:N20 M24:N24" xr:uid="{1B9A6B7C-669A-487A-AD03-9D7303312122}">
      <formula1>"1,2,3"</formula1>
    </dataValidation>
    <dataValidation allowBlank="1" showInputMessage="1" showErrorMessage="1" promptTitle="ASIGNACIÓN" prompt="De acuerdo al nivel de control:_x000a_1-3: Débil_x000a_4: Medio_x000a_6;9: Fuerte_x000a_(Ver hoja N°4)" sqref="O7:O8" xr:uid="{E24F2DC6-C231-4BF2-8017-6B950E427B8F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4785921-3A23-4842-BEC1-A7DA0EF127B4}">
          <x14:formula1>
            <xm:f>'Criterios calificación'!$D$5:$D$9</xm:f>
          </x14:formula1>
          <xm:sqref>I9:I10 I13 I15 I17:I20 I24</xm:sqref>
        </x14:dataValidation>
        <x14:dataValidation type="list" allowBlank="1" showInputMessage="1" showErrorMessage="1" xr:uid="{80156596-7864-4DBD-B35C-9FC27519D8F1}">
          <x14:formula1>
            <xm:f>'Criterios calificación'!$H$4:$L$4</xm:f>
          </x14:formula1>
          <xm:sqref>H9:H10 H13 H15 H17:H20 H24</xm:sqref>
        </x14:dataValidation>
        <x14:dataValidation type="list" allowBlank="1" showInputMessage="1" showErrorMessage="1" promptTitle="SELECCIONAR" prompt="Clasificación acorde al riesgo analizado_x000a_(Ver hoja N°2)" xr:uid="{DD00332B-ABA0-47EF-BC57-D5E5592084C9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A12D7BCA-6D28-4DF1-BAB7-A1C508972380}">
          <x14:formula1>
            <xm:f>'Peligros y Riesgos SSO'!$C$4:$C$24</xm:f>
          </x14:formula1>
          <xm:sqref>E9:E25</xm:sqref>
        </x14:dataValidation>
        <x14:dataValidation type="list" allowBlank="1" showInputMessage="1" showErrorMessage="1" xr:uid="{7CCBA798-A06A-4DC5-8F93-BD562A559510}">
          <x14:formula1>
            <xm:f>'Peligros y Riesgos SSO'!$G$3:$G$9</xm:f>
          </x14:formula1>
          <xm:sqref>D9:D25</xm:sqref>
        </x14:dataValidation>
        <x14:dataValidation type="list" allowBlank="1" showInputMessage="1" showErrorMessage="1" xr:uid="{69ABBB8D-FFB4-4A88-8B5F-3D141DFAE31E}">
          <x14:formula1>
            <xm:f>'Análisis control'!$Q$5:$Q$23</xm:f>
          </x14:formula1>
          <xm:sqref>L24 L9:L20</xm:sqref>
        </x14:dataValidation>
        <x14:dataValidation type="list" allowBlank="1" showInputMessage="1" showErrorMessage="1" xr:uid="{4D7D2F81-A4D6-4EB0-B825-1A9C312F761D}">
          <x14:formula1>
            <xm:f>'Peligros y Riesgos SSO'!$F$3:$F$13</xm:f>
          </x14:formula1>
          <xm:sqref>G17:G20 G9:G13 G24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06A3-E912-49AD-BCB4-4671B44F5C2E}">
  <sheetPr>
    <tabColor rgb="FF92D050"/>
  </sheetPr>
  <dimension ref="B1:R21"/>
  <sheetViews>
    <sheetView showGridLines="0" zoomScale="56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5" width="20.7109375" style="164" customWidth="1"/>
    <col min="6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10" t="s">
        <v>172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1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4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196</v>
      </c>
      <c r="I5" s="277"/>
      <c r="J5" s="277"/>
      <c r="K5" s="278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190</v>
      </c>
      <c r="K7" s="309" t="s">
        <v>187</v>
      </c>
      <c r="L7" s="309" t="s">
        <v>148</v>
      </c>
      <c r="M7" s="323" t="s">
        <v>191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33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5" si="0">(M9*N9)</f>
        <v>0</v>
      </c>
      <c r="P9" s="184" t="str">
        <f>IF(O9="","",IF(O9&lt;4,"DÉBIL",IF(O9=4,"MEDIO",IF(O9&gt;=5,"FUERTE"))))</f>
        <v>DÉBIL</v>
      </c>
      <c r="R9" s="185"/>
    </row>
    <row r="10" spans="2:18" ht="33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4</v>
      </c>
      <c r="I10" s="285">
        <v>2</v>
      </c>
      <c r="J10" s="288">
        <f t="shared" ref="J10:J16" si="1">(H10*I10)</f>
        <v>8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0" si="2">IF(O10="","",IF(O10&lt;4,"DÉBIL",IF(O10=4,"MEDIO",IF(O10&gt;=5,"FUERTE"))))</f>
        <v>DÉBIL</v>
      </c>
    </row>
    <row r="11" spans="2:18" ht="33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3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36" customHeight="1">
      <c r="B13" s="340" t="s">
        <v>144</v>
      </c>
      <c r="C13" s="294" t="s">
        <v>179</v>
      </c>
      <c r="D13" s="194" t="s">
        <v>21</v>
      </c>
      <c r="E13" s="188" t="s">
        <v>22</v>
      </c>
      <c r="F13" s="189" t="s">
        <v>37</v>
      </c>
      <c r="G13" s="190" t="s">
        <v>2</v>
      </c>
      <c r="H13" s="182">
        <v>3</v>
      </c>
      <c r="I13" s="182">
        <v>2</v>
      </c>
      <c r="J13" s="191">
        <f t="shared" si="1"/>
        <v>6</v>
      </c>
      <c r="K13" s="288" t="str">
        <f t="shared" ref="K13:K16" si="3">IF(J13="","",IF(J13&gt;=25,"MUY ALTO",IF(J13&gt;=12,"ALTO",IF(J13&gt;=8,"MODERADO",IF(J13&lt;=8,"BAJO",IF(J13&lt;=3,"MUY BAJO"))))))</f>
        <v>BAJO</v>
      </c>
      <c r="L13" s="195" t="s">
        <v>221</v>
      </c>
      <c r="M13" s="178"/>
      <c r="N13" s="178"/>
      <c r="O13" s="183">
        <f t="shared" si="0"/>
        <v>0</v>
      </c>
      <c r="P13" s="184" t="str">
        <f t="shared" si="2"/>
        <v>DÉBIL</v>
      </c>
    </row>
    <row r="14" spans="2:18" ht="36" customHeight="1">
      <c r="B14" s="341"/>
      <c r="C14" s="295"/>
      <c r="D14" s="297" t="s">
        <v>208</v>
      </c>
      <c r="E14" s="188" t="s">
        <v>11</v>
      </c>
      <c r="F14" s="279" t="s">
        <v>40</v>
      </c>
      <c r="G14" s="190" t="s">
        <v>203</v>
      </c>
      <c r="H14" s="178">
        <v>3</v>
      </c>
      <c r="I14" s="178">
        <v>2</v>
      </c>
      <c r="J14" s="191">
        <f t="shared" si="1"/>
        <v>6</v>
      </c>
      <c r="K14" s="290"/>
      <c r="L14" s="195" t="s">
        <v>211</v>
      </c>
      <c r="M14" s="178"/>
      <c r="N14" s="178"/>
      <c r="O14" s="183">
        <f t="shared" si="0"/>
        <v>0</v>
      </c>
      <c r="P14" s="184" t="str">
        <f t="shared" si="2"/>
        <v>DÉBIL</v>
      </c>
    </row>
    <row r="15" spans="2:18" ht="36" customHeight="1">
      <c r="B15" s="341"/>
      <c r="C15" s="296"/>
      <c r="D15" s="299"/>
      <c r="E15" s="188" t="s">
        <v>12</v>
      </c>
      <c r="F15" s="281"/>
      <c r="G15" s="177" t="s">
        <v>204</v>
      </c>
      <c r="H15" s="178">
        <v>3</v>
      </c>
      <c r="I15" s="178">
        <v>3</v>
      </c>
      <c r="J15" s="191">
        <f t="shared" si="1"/>
        <v>9</v>
      </c>
      <c r="K15" s="179" t="str">
        <f t="shared" si="3"/>
        <v>MODERADO</v>
      </c>
      <c r="L15" s="195" t="s">
        <v>225</v>
      </c>
      <c r="M15" s="178"/>
      <c r="N15" s="178"/>
      <c r="O15" s="183">
        <f t="shared" si="0"/>
        <v>0</v>
      </c>
      <c r="P15" s="184" t="str">
        <f t="shared" si="2"/>
        <v>DÉBIL</v>
      </c>
    </row>
    <row r="16" spans="2:18" ht="33" customHeight="1">
      <c r="B16" s="341"/>
      <c r="C16" s="294" t="s">
        <v>147</v>
      </c>
      <c r="D16" s="297" t="s">
        <v>145</v>
      </c>
      <c r="E16" s="188" t="s">
        <v>4</v>
      </c>
      <c r="F16" s="279" t="s">
        <v>37</v>
      </c>
      <c r="G16" s="282" t="s">
        <v>199</v>
      </c>
      <c r="H16" s="285">
        <v>3</v>
      </c>
      <c r="I16" s="285">
        <v>3</v>
      </c>
      <c r="J16" s="288">
        <f t="shared" si="1"/>
        <v>9</v>
      </c>
      <c r="K16" s="288" t="str">
        <f t="shared" si="3"/>
        <v>MODERADO</v>
      </c>
      <c r="L16" s="291" t="s">
        <v>217</v>
      </c>
      <c r="M16" s="285"/>
      <c r="N16" s="285"/>
      <c r="O16" s="300">
        <f>(M16*N16)</f>
        <v>0</v>
      </c>
      <c r="P16" s="303" t="str">
        <f t="shared" si="2"/>
        <v>DÉBIL</v>
      </c>
    </row>
    <row r="17" spans="2:16" ht="33" customHeight="1">
      <c r="B17" s="341"/>
      <c r="C17" s="295"/>
      <c r="D17" s="298"/>
      <c r="E17" s="188" t="s">
        <v>13</v>
      </c>
      <c r="F17" s="280"/>
      <c r="G17" s="283"/>
      <c r="H17" s="286"/>
      <c r="I17" s="286"/>
      <c r="J17" s="289"/>
      <c r="K17" s="289"/>
      <c r="L17" s="292"/>
      <c r="M17" s="286"/>
      <c r="N17" s="286"/>
      <c r="O17" s="301"/>
      <c r="P17" s="304"/>
    </row>
    <row r="18" spans="2:16" ht="33" customHeight="1">
      <c r="B18" s="341"/>
      <c r="C18" s="295"/>
      <c r="D18" s="298"/>
      <c r="E18" s="188" t="s">
        <v>14</v>
      </c>
      <c r="F18" s="280"/>
      <c r="G18" s="283"/>
      <c r="H18" s="286"/>
      <c r="I18" s="286"/>
      <c r="J18" s="289"/>
      <c r="K18" s="289"/>
      <c r="L18" s="292"/>
      <c r="M18" s="286"/>
      <c r="N18" s="286"/>
      <c r="O18" s="301"/>
      <c r="P18" s="304"/>
    </row>
    <row r="19" spans="2:16" ht="33" customHeight="1">
      <c r="B19" s="341"/>
      <c r="C19" s="295"/>
      <c r="D19" s="298"/>
      <c r="E19" s="188" t="s">
        <v>15</v>
      </c>
      <c r="F19" s="281"/>
      <c r="G19" s="284"/>
      <c r="H19" s="287"/>
      <c r="I19" s="287"/>
      <c r="J19" s="290"/>
      <c r="K19" s="290"/>
      <c r="L19" s="293"/>
      <c r="M19" s="287"/>
      <c r="N19" s="287"/>
      <c r="O19" s="302"/>
      <c r="P19" s="305"/>
    </row>
    <row r="20" spans="2:16" ht="24" customHeight="1">
      <c r="B20" s="341"/>
      <c r="C20" s="295"/>
      <c r="D20" s="298"/>
      <c r="E20" s="188" t="s">
        <v>16</v>
      </c>
      <c r="F20" s="279" t="s">
        <v>37</v>
      </c>
      <c r="G20" s="282" t="s">
        <v>199</v>
      </c>
      <c r="H20" s="285">
        <v>3</v>
      </c>
      <c r="I20" s="285">
        <v>2</v>
      </c>
      <c r="J20" s="288">
        <f t="shared" ref="J20" si="4">(H20*I20)</f>
        <v>6</v>
      </c>
      <c r="K20" s="288" t="str">
        <f t="shared" ref="K20" si="5">IF(J20="","",IF(J20&gt;=25,"MUY ALTO",IF(J20&gt;=12,"ALTO",IF(J20&gt;=8,"MODERADO",IF(J20&lt;=8,"BAJO",IF(J20&lt;=3,"MUY BAJO"))))))</f>
        <v>BAJO</v>
      </c>
      <c r="L20" s="291" t="s">
        <v>223</v>
      </c>
      <c r="M20" s="285"/>
      <c r="N20" s="285"/>
      <c r="O20" s="300">
        <f t="shared" ref="O20" si="6">(M20*N20)</f>
        <v>0</v>
      </c>
      <c r="P20" s="303" t="str">
        <f t="shared" si="2"/>
        <v>DÉBIL</v>
      </c>
    </row>
    <row r="21" spans="2:16" ht="24" customHeight="1">
      <c r="B21" s="342"/>
      <c r="C21" s="296"/>
      <c r="D21" s="299"/>
      <c r="E21" s="188" t="s">
        <v>17</v>
      </c>
      <c r="F21" s="281"/>
      <c r="G21" s="284"/>
      <c r="H21" s="287"/>
      <c r="I21" s="287"/>
      <c r="J21" s="290"/>
      <c r="K21" s="290"/>
      <c r="L21" s="293"/>
      <c r="M21" s="287"/>
      <c r="N21" s="287"/>
      <c r="O21" s="302"/>
      <c r="P21" s="305"/>
    </row>
  </sheetData>
  <mergeCells count="65">
    <mergeCell ref="G6:K6"/>
    <mergeCell ref="K10:K12"/>
    <mergeCell ref="H2:K2"/>
    <mergeCell ref="H5:K5"/>
    <mergeCell ref="G10:G12"/>
    <mergeCell ref="H10:H12"/>
    <mergeCell ref="I10:I12"/>
    <mergeCell ref="J10:J12"/>
    <mergeCell ref="G3:G4"/>
    <mergeCell ref="H3:K4"/>
    <mergeCell ref="K13:K14"/>
    <mergeCell ref="B9:B12"/>
    <mergeCell ref="C9:C12"/>
    <mergeCell ref="D9:D12"/>
    <mergeCell ref="F9:F12"/>
    <mergeCell ref="E10:E12"/>
    <mergeCell ref="B13:B21"/>
    <mergeCell ref="C13:C15"/>
    <mergeCell ref="C16:C21"/>
    <mergeCell ref="D16:D21"/>
    <mergeCell ref="F16:F19"/>
    <mergeCell ref="F20:F21"/>
    <mergeCell ref="D14:D15"/>
    <mergeCell ref="F14:F15"/>
    <mergeCell ref="G16:G19"/>
    <mergeCell ref="H16:H19"/>
    <mergeCell ref="P7:P8"/>
    <mergeCell ref="K7:K8"/>
    <mergeCell ref="L7:L8"/>
    <mergeCell ref="G7:G8"/>
    <mergeCell ref="H7:H8"/>
    <mergeCell ref="I7:I8"/>
    <mergeCell ref="J7:J8"/>
    <mergeCell ref="L16:L19"/>
    <mergeCell ref="M16:M19"/>
    <mergeCell ref="E2:F2"/>
    <mergeCell ref="E3:F3"/>
    <mergeCell ref="E4:F4"/>
    <mergeCell ref="E5:F5"/>
    <mergeCell ref="B6:F6"/>
    <mergeCell ref="L6:P6"/>
    <mergeCell ref="B7:B8"/>
    <mergeCell ref="C7:C8"/>
    <mergeCell ref="D7:D8"/>
    <mergeCell ref="E7:E8"/>
    <mergeCell ref="F7:F8"/>
    <mergeCell ref="M7:M8"/>
    <mergeCell ref="N7:N8"/>
    <mergeCell ref="O7:O8"/>
    <mergeCell ref="N16:N19"/>
    <mergeCell ref="O16:O19"/>
    <mergeCell ref="P16:P19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I16:I19"/>
    <mergeCell ref="J16:J19"/>
    <mergeCell ref="K16:K19"/>
  </mergeCells>
  <conditionalFormatting sqref="K9:K13 K15:K16">
    <cfRule type="containsText" dxfId="71" priority="12" stopIfTrue="1" operator="containsText" text="MUY ALTO">
      <formula>NOT(ISERROR(SEARCH("MUY ALTO",K9)))</formula>
    </cfRule>
    <cfRule type="containsText" dxfId="70" priority="13" stopIfTrue="1" operator="containsText" text="ALTO">
      <formula>NOT(ISERROR(SEARCH("ALTO",K9)))</formula>
    </cfRule>
    <cfRule type="containsText" dxfId="69" priority="14" stopIfTrue="1" operator="containsText" text="MODERADO">
      <formula>NOT(ISERROR(SEARCH("MODERADO",K9)))</formula>
    </cfRule>
    <cfRule type="containsText" dxfId="68" priority="15" stopIfTrue="1" operator="containsText" text="MUY BAJO">
      <formula>NOT(ISERROR(SEARCH("MUY BAJO",K9)))</formula>
    </cfRule>
    <cfRule type="containsText" dxfId="67" priority="16" stopIfTrue="1" operator="containsText" text="BAJO">
      <formula>NOT(ISERROR(SEARCH("BAJO",K9)))</formula>
    </cfRule>
  </conditionalFormatting>
  <conditionalFormatting sqref="P9:P16">
    <cfRule type="containsText" dxfId="66" priority="9" stopIfTrue="1" operator="containsText" text="DÉBIL">
      <formula>NOT(ISERROR(SEARCH("DÉBIL",P9)))</formula>
    </cfRule>
    <cfRule type="containsText" dxfId="65" priority="10" stopIfTrue="1" operator="containsText" text="MEDIO">
      <formula>NOT(ISERROR(SEARCH("MEDIO",P9)))</formula>
    </cfRule>
    <cfRule type="containsText" dxfId="64" priority="11" stopIfTrue="1" operator="containsText" text="FUERTE">
      <formula>NOT(ISERROR(SEARCH("FUERTE",P9)))</formula>
    </cfRule>
  </conditionalFormatting>
  <conditionalFormatting sqref="P20">
    <cfRule type="containsText" dxfId="63" priority="6" stopIfTrue="1" operator="containsText" text="DÉBIL">
      <formula>NOT(ISERROR(SEARCH("DÉBIL",P20)))</formula>
    </cfRule>
    <cfRule type="containsText" dxfId="62" priority="7" stopIfTrue="1" operator="containsText" text="MEDIO">
      <formula>NOT(ISERROR(SEARCH("MEDIO",P20)))</formula>
    </cfRule>
    <cfRule type="containsText" dxfId="61" priority="8" stopIfTrue="1" operator="containsText" text="FUERTE">
      <formula>NOT(ISERROR(SEARCH("FUERTE",P20)))</formula>
    </cfRule>
  </conditionalFormatting>
  <conditionalFormatting sqref="K20">
    <cfRule type="containsText" dxfId="60" priority="1" stopIfTrue="1" operator="containsText" text="MUY ALTO">
      <formula>NOT(ISERROR(SEARCH("MUY ALTO",K20)))</formula>
    </cfRule>
    <cfRule type="containsText" dxfId="59" priority="2" stopIfTrue="1" operator="containsText" text="ALTO">
      <formula>NOT(ISERROR(SEARCH("ALTO",K20)))</formula>
    </cfRule>
    <cfRule type="containsText" dxfId="58" priority="3" stopIfTrue="1" operator="containsText" text="MODERADO">
      <formula>NOT(ISERROR(SEARCH("MODERADO",K20)))</formula>
    </cfRule>
    <cfRule type="containsText" dxfId="57" priority="4" stopIfTrue="1" operator="containsText" text="MUY BAJO">
      <formula>NOT(ISERROR(SEARCH("MUY BAJO",K20)))</formula>
    </cfRule>
    <cfRule type="containsText" dxfId="56" priority="5" stopIfTrue="1" operator="containsText" text="BAJO">
      <formula>NOT(ISERROR(SEARCH("BAJO",K20)))</formula>
    </cfRule>
  </conditionalFormatting>
  <dataValidations count="14">
    <dataValidation type="list" allowBlank="1" showInputMessage="1" showErrorMessage="1" sqref="M9:N16 M20:N20" xr:uid="{83BE847F-D72B-45A0-AF51-4892B630FEE3}">
      <formula1>"1,2,3"</formula1>
    </dataValidation>
    <dataValidation allowBlank="1" showInputMessage="1" showErrorMessage="1" promptTitle="DESCRIBIR" prompt="Causas que generan o pueden generar los riesgos identificados_x000a_(Ver hoja N°1)" sqref="G7:G8" xr:uid="{C4FC7981-E1AE-4935-845D-FD01920B6FE5}"/>
    <dataValidation allowBlank="1" showInputMessage="1" showErrorMessage="1" promptTitle="DESCRIBIR" prompt="Situaciones que pueden causar problemas en el proceso_x000a_(Ver Hoja N°1)" sqref="E7:E8" xr:uid="{B7DABEBC-B17D-458B-A993-AE7647ED0C57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D616B6C1-4298-4EF1-ADC9-A7F7F198DA8E}"/>
    <dataValidation allowBlank="1" showInputMessage="1" showErrorMessage="1" promptTitle="CONSECUENCIAS DEL RIESGO" prompt="1: Insignificante_x000a_2: Menor_x000a_3: Medio_x000a_4: Mayor_x000a_5: Catastrófico_x000a_(Ver hoja N°2)" sqref="I7:I8" xr:uid="{A5E88ADD-85CD-478D-89AF-E47B5DA83B4C}"/>
    <dataValidation allowBlank="1" showInputMessage="1" showErrorMessage="1" promptTitle="CALCULAR" prompt="Se obtiene al multiplicar posibilidad por consecuencias_x000a_(Ver hoja N°3)" sqref="J7:J8" xr:uid="{032B2324-D0DE-40A4-B715-BC6F58241DB9}"/>
    <dataValidation allowBlank="1" showInputMessage="1" showErrorMessage="1" promptTitle="PRIORIDAD" prompt="Valor entregado por el nivel de riesgo calculado._x000a_(Ver Hoja N°3)" sqref="K7:K8" xr:uid="{F7AF0297-F30C-4440-A267-8889DA62B247}"/>
    <dataValidation allowBlank="1" showInputMessage="1" showErrorMessage="1" promptTitle="CALIFICACIÓN" prompt="1: No se aplica _x000a_2: Se aplica, pero no está documentado_x000a_3: Se aplica y está documentado_x000a_" sqref="M7:M8" xr:uid="{FC807BC1-B1E6-4019-83EA-339EC67EFC6A}"/>
    <dataValidation allowBlank="1" showInputMessage="1" showErrorMessage="1" promptTitle="CALIFICACIÓN" prompt="1: Baja eficiacia_x000a_2: Media eficacia_x000a_3: Alta eficacia_x000a_" sqref="N7:N8" xr:uid="{BE4A4981-9277-4171-9258-CFC4D81B0047}"/>
    <dataValidation allowBlank="1" showInputMessage="1" showErrorMessage="1" promptTitle="PRIORIDAD" prompt="Valor entregado por el nivel de control calculado" sqref="P7" xr:uid="{69C7971F-7D59-40EA-8B3C-04432825D68D}"/>
    <dataValidation allowBlank="1" showErrorMessage="1" sqref="D7:D8" xr:uid="{5EE4108E-6C66-4B03-ADC4-96544790BB9A}"/>
    <dataValidation type="list" allowBlank="1" showInputMessage="1" showErrorMessage="1" sqref="F9 F13:F14 F16 F20" xr:uid="{B42BAE66-F32F-4795-BA61-1975FBA5B6DE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056EA27F-A4E8-417B-AFCF-345A51FC0EBF}"/>
    <dataValidation allowBlank="1" showInputMessage="1" showErrorMessage="1" promptTitle="ASIGNACIÓN" prompt="De acuerdo al nivel de control:_x000a_1-3: Débil_x000a_4: Medio_x000a_6;9: Fuerte_x000a_(Ver hoja N°4)" sqref="O7:O8" xr:uid="{98B48241-D1A3-4261-848F-8544A0FB4F1D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SELECCIONAR" prompt="Clasificación acorde al riesgo analizado_x000a_(Ver hoja N°2)" xr:uid="{420631F3-01F3-4293-B692-1346F7799B66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C9E011E6-EBBE-4A2C-9122-1CD2CC4613BC}">
          <x14:formula1>
            <xm:f>'Criterios calificación'!$H$4:$L$4</xm:f>
          </x14:formula1>
          <xm:sqref>H9:H10 H13:H16 H20</xm:sqref>
        </x14:dataValidation>
        <x14:dataValidation type="list" allowBlank="1" showInputMessage="1" showErrorMessage="1" xr:uid="{4A546721-27B8-4421-9F82-6CA986BC248F}">
          <x14:formula1>
            <xm:f>'Criterios calificación'!$D$5:$D$9</xm:f>
          </x14:formula1>
          <xm:sqref>I9:I10 I13:I16 I20</xm:sqref>
        </x14:dataValidation>
        <x14:dataValidation type="list" allowBlank="1" showInputMessage="1" showErrorMessage="1" xr:uid="{D5F262B3-9E17-4C7E-AE15-53B2B01E9878}">
          <x14:formula1>
            <xm:f>'Peligros y Riesgos SSO'!$C$4:$C$24</xm:f>
          </x14:formula1>
          <xm:sqref>E9:E21</xm:sqref>
        </x14:dataValidation>
        <x14:dataValidation type="list" allowBlank="1" showInputMessage="1" showErrorMessage="1" xr:uid="{981C6F07-6CCF-42F7-A14E-D1AB60404719}">
          <x14:formula1>
            <xm:f>'Peligros y Riesgos SSO'!$F$3:$F$13</xm:f>
          </x14:formula1>
          <xm:sqref>G9:G16 G20</xm:sqref>
        </x14:dataValidation>
        <x14:dataValidation type="list" allowBlank="1" showInputMessage="1" showErrorMessage="1" xr:uid="{9E4A7E5B-BF8C-4B59-9EE4-09E915E42398}">
          <x14:formula1>
            <xm:f>'Análisis control'!$Q$5:$Q$23</xm:f>
          </x14:formula1>
          <xm:sqref>L20 L9:L16</xm:sqref>
        </x14:dataValidation>
        <x14:dataValidation type="list" allowBlank="1" showInputMessage="1" showErrorMessage="1" xr:uid="{09C5750A-3022-4A37-B7F2-E7E10EBA0177}">
          <x14:formula1>
            <xm:f>'Peligros y Riesgos SSO'!$G$3:$G$9</xm:f>
          </x14:formula1>
          <xm:sqref>D9:D21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C241-B7FA-4ACE-89DD-471B5D611CFA}">
  <sheetPr>
    <tabColor rgb="FF92D050"/>
  </sheetPr>
  <dimension ref="B1:R17"/>
  <sheetViews>
    <sheetView showGridLines="0" topLeftCell="C1" zoomScale="77" zoomScaleNormal="100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5" width="20.7109375" style="164" customWidth="1"/>
    <col min="6" max="6" width="16.7109375" style="164" customWidth="1"/>
    <col min="7" max="7" width="20.7109375" style="164" customWidth="1"/>
    <col min="8" max="9" width="12.7109375" style="164" customWidth="1"/>
    <col min="10" max="10" width="14.5703125" style="164" customWidth="1"/>
    <col min="11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168" t="s">
        <v>65</v>
      </c>
      <c r="H2" s="310" t="s">
        <v>160</v>
      </c>
      <c r="I2" s="314"/>
      <c r="J2" s="314"/>
      <c r="K2" s="314"/>
      <c r="L2" s="314"/>
      <c r="M2" s="314"/>
      <c r="N2" s="314"/>
      <c r="O2" s="314"/>
      <c r="P2" s="311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0"/>
      <c r="L3" s="360"/>
      <c r="M3" s="360"/>
      <c r="N3" s="360"/>
      <c r="O3" s="360"/>
      <c r="P3" s="361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3"/>
      <c r="L4" s="363"/>
      <c r="M4" s="363"/>
      <c r="N4" s="363"/>
      <c r="O4" s="363"/>
      <c r="P4" s="364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168" t="s">
        <v>59</v>
      </c>
      <c r="H5" s="349" t="s">
        <v>164</v>
      </c>
      <c r="I5" s="350"/>
      <c r="J5" s="350"/>
      <c r="K5" s="350"/>
      <c r="L5" s="350"/>
      <c r="M5" s="350"/>
      <c r="N5" s="350"/>
      <c r="O5" s="350"/>
      <c r="P5" s="351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29"/>
      <c r="L6" s="365" t="s">
        <v>35</v>
      </c>
      <c r="M6" s="327"/>
      <c r="N6" s="327"/>
      <c r="O6" s="327"/>
      <c r="P6" s="366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235</v>
      </c>
      <c r="K7" s="309" t="s">
        <v>86</v>
      </c>
      <c r="L7" s="309" t="s">
        <v>148</v>
      </c>
      <c r="M7" s="323" t="s">
        <v>195</v>
      </c>
      <c r="N7" s="323" t="s">
        <v>240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8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5</v>
      </c>
      <c r="I9" s="182">
        <v>3</v>
      </c>
      <c r="J9" s="191">
        <f>(H9*I9)</f>
        <v>15</v>
      </c>
      <c r="K9" s="179" t="str">
        <f>IF(J9="","",IF(J9&gt;=25,"MUY ALTO",IF(J9&gt;=12,"ALTO",IF(J9&gt;=8,"MODERADO",IF(J9&gt;=3,"BAJO",IF(J9&lt;=3,"MUY BAJO"))))))</f>
        <v>ALTO</v>
      </c>
      <c r="L9" s="180" t="s">
        <v>216</v>
      </c>
      <c r="M9" s="182"/>
      <c r="N9" s="182"/>
      <c r="O9" s="183">
        <f t="shared" ref="O9:O10" si="0"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4</v>
      </c>
      <c r="J10" s="288">
        <f t="shared" ref="J10" si="1">(H10*I10)</f>
        <v>20</v>
      </c>
      <c r="K10" s="288" t="str">
        <f>IF(J10="","",IF(J10&gt;=25,"MUY ALTO",IF(J10&gt;=12,"ALTO",IF(J10&gt;=8,"MODERADO",IF(J10&lt;=8,"BAJO",IF(J10&lt;=3,"MUY BAJO"))))))</f>
        <v>ALTO</v>
      </c>
      <c r="L10" s="180" t="s">
        <v>216</v>
      </c>
      <c r="M10" s="196"/>
      <c r="N10" s="196"/>
      <c r="O10" s="183">
        <f t="shared" si="0"/>
        <v>0</v>
      </c>
      <c r="P10" s="184" t="str">
        <f t="shared" ref="P10" si="2">IF(O10="","",IF(O10&lt;4,"DÉBIL",IF(O10=4,"MEDIO",IF(O10&gt;=5,"FUERTE"))))</f>
        <v>DÉBIL</v>
      </c>
    </row>
    <row r="11" spans="2:18" ht="33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201" t="s">
        <v>222</v>
      </c>
      <c r="M11" s="196"/>
      <c r="N11" s="196"/>
      <c r="O11" s="183">
        <f t="shared" ref="O11" si="3">(M11*N11)</f>
        <v>0</v>
      </c>
      <c r="P11" s="184" t="str">
        <f t="shared" ref="P11" si="4">IF(O11="","",IF(O11&lt;4,"DÉBIL",IF(O11=4,"MEDIO",IF(O11&gt;=5,"FUERTE"))))</f>
        <v>DÉBIL</v>
      </c>
    </row>
    <row r="12" spans="2:18" ht="33" customHeight="1">
      <c r="B12" s="341"/>
      <c r="C12" s="295"/>
      <c r="D12" s="299"/>
      <c r="E12" s="345"/>
      <c r="F12" s="280"/>
      <c r="G12" s="284"/>
      <c r="H12" s="287"/>
      <c r="I12" s="287"/>
      <c r="J12" s="290"/>
      <c r="K12" s="290"/>
      <c r="L12" s="205" t="s">
        <v>126</v>
      </c>
      <c r="M12" s="196"/>
      <c r="N12" s="196"/>
      <c r="O12" s="183">
        <f t="shared" ref="O12" si="5">(M12*N12)</f>
        <v>0</v>
      </c>
      <c r="P12" s="184" t="str">
        <f t="shared" ref="P12" si="6">IF(O12="","",IF(O12&lt;4,"DÉBIL",IF(O12=4,"MEDIO",IF(O12&gt;=5,"FUERTE"))))</f>
        <v>DÉBIL</v>
      </c>
    </row>
    <row r="13" spans="2:18" ht="54" customHeight="1">
      <c r="B13" s="341"/>
      <c r="C13" s="295"/>
      <c r="D13" s="174" t="s">
        <v>8</v>
      </c>
      <c r="E13" s="175" t="s">
        <v>213</v>
      </c>
      <c r="F13" s="280"/>
      <c r="G13" s="177" t="s">
        <v>200</v>
      </c>
      <c r="H13" s="178">
        <v>3</v>
      </c>
      <c r="I13" s="178">
        <v>2</v>
      </c>
      <c r="J13" s="179">
        <f t="shared" ref="J13" si="7">(H13*I13)</f>
        <v>6</v>
      </c>
      <c r="K13" s="179" t="str">
        <f>IF(J13="","",IF(J13&gt;=25,"MUY ALTO",IF(J13&gt;=12,"ALTO",IF(J13&gt;=8,"MODERADO",IF(J13&lt;=8,"BAJO",IF(J13&lt;=3,"MUY BAJO"))))))</f>
        <v>BAJO</v>
      </c>
      <c r="L13" s="195" t="s">
        <v>220</v>
      </c>
      <c r="M13" s="178"/>
      <c r="N13" s="178"/>
      <c r="O13" s="192">
        <f t="shared" ref="O13:O14" si="8">(M13*N13)</f>
        <v>0</v>
      </c>
      <c r="P13" s="193" t="str">
        <f t="shared" ref="P13" si="9">IF(O13="","",IF(O13&lt;4,"DÉBIL",IF(O13=4,"MODERADO",IF(O13&gt;=5,"FUERTE"))))</f>
        <v>DÉBIL</v>
      </c>
    </row>
    <row r="14" spans="2:18" ht="36" customHeight="1">
      <c r="B14" s="341"/>
      <c r="C14" s="294" t="s">
        <v>209</v>
      </c>
      <c r="D14" s="297" t="s">
        <v>21</v>
      </c>
      <c r="E14" s="175" t="s">
        <v>22</v>
      </c>
      <c r="F14" s="279" t="s">
        <v>37</v>
      </c>
      <c r="G14" s="282" t="s">
        <v>2</v>
      </c>
      <c r="H14" s="182">
        <v>2</v>
      </c>
      <c r="I14" s="182">
        <v>2</v>
      </c>
      <c r="J14" s="191">
        <f t="shared" ref="J14:J17" si="10">(H14*I14)</f>
        <v>4</v>
      </c>
      <c r="K14" s="191" t="str">
        <f t="shared" ref="K14:K17" si="11">IF(J14="","",IF(J14&gt;=25,"MUY ALTO",IF(J14&gt;=12,"ALTO",IF(J14&gt;=8,"MODERADO",IF(J14&lt;=8,"BAJO",IF(J14&lt;=3,"MUY BAJO"))))))</f>
        <v>BAJO</v>
      </c>
      <c r="L14" s="291" t="s">
        <v>221</v>
      </c>
      <c r="M14" s="285"/>
      <c r="N14" s="285"/>
      <c r="O14" s="300">
        <f t="shared" si="8"/>
        <v>0</v>
      </c>
      <c r="P14" s="303" t="str">
        <f t="shared" ref="P14" si="12">IF(O14="","",IF(O14&lt;4,"DÉBIL",IF(O14=4,"MEDIO",IF(O14&gt;=5,"FUERTE"))))</f>
        <v>DÉBIL</v>
      </c>
    </row>
    <row r="15" spans="2:18" ht="36" customHeight="1">
      <c r="B15" s="341"/>
      <c r="C15" s="295"/>
      <c r="D15" s="298"/>
      <c r="E15" s="175" t="s">
        <v>24</v>
      </c>
      <c r="F15" s="280"/>
      <c r="G15" s="283"/>
      <c r="H15" s="182">
        <v>3</v>
      </c>
      <c r="I15" s="182">
        <v>2</v>
      </c>
      <c r="J15" s="191">
        <f t="shared" si="10"/>
        <v>6</v>
      </c>
      <c r="K15" s="191" t="str">
        <f t="shared" si="11"/>
        <v>BAJO</v>
      </c>
      <c r="L15" s="292"/>
      <c r="M15" s="286"/>
      <c r="N15" s="286"/>
      <c r="O15" s="301"/>
      <c r="P15" s="304"/>
    </row>
    <row r="16" spans="2:18" ht="36" customHeight="1">
      <c r="B16" s="341"/>
      <c r="C16" s="295"/>
      <c r="D16" s="298"/>
      <c r="E16" s="175" t="s">
        <v>23</v>
      </c>
      <c r="F16" s="280"/>
      <c r="G16" s="283"/>
      <c r="H16" s="182">
        <v>3</v>
      </c>
      <c r="I16" s="182">
        <v>3</v>
      </c>
      <c r="J16" s="191">
        <f t="shared" si="10"/>
        <v>9</v>
      </c>
      <c r="K16" s="191" t="str">
        <f t="shared" si="11"/>
        <v>MODERADO</v>
      </c>
      <c r="L16" s="292"/>
      <c r="M16" s="286"/>
      <c r="N16" s="286"/>
      <c r="O16" s="301"/>
      <c r="P16" s="304"/>
    </row>
    <row r="17" spans="2:16" ht="36" customHeight="1">
      <c r="B17" s="342"/>
      <c r="C17" s="296"/>
      <c r="D17" s="299"/>
      <c r="E17" s="188" t="s">
        <v>25</v>
      </c>
      <c r="F17" s="281"/>
      <c r="G17" s="284"/>
      <c r="H17" s="182">
        <v>2</v>
      </c>
      <c r="I17" s="182">
        <v>1</v>
      </c>
      <c r="J17" s="191">
        <f t="shared" si="10"/>
        <v>2</v>
      </c>
      <c r="K17" s="191" t="str">
        <f t="shared" si="11"/>
        <v>BAJO</v>
      </c>
      <c r="L17" s="293"/>
      <c r="M17" s="287"/>
      <c r="N17" s="287"/>
      <c r="O17" s="302"/>
      <c r="P17" s="305"/>
    </row>
  </sheetData>
  <mergeCells count="45">
    <mergeCell ref="C9:C13"/>
    <mergeCell ref="F9:F13"/>
    <mergeCell ref="G10:G12"/>
    <mergeCell ref="H10:H12"/>
    <mergeCell ref="G3:G4"/>
    <mergeCell ref="H3:P4"/>
    <mergeCell ref="D9:D12"/>
    <mergeCell ref="E10:E12"/>
    <mergeCell ref="B7:B8"/>
    <mergeCell ref="C7:C8"/>
    <mergeCell ref="D7:D8"/>
    <mergeCell ref="E7:E8"/>
    <mergeCell ref="F7:F8"/>
    <mergeCell ref="G14:G17"/>
    <mergeCell ref="L14:L17"/>
    <mergeCell ref="E2:F2"/>
    <mergeCell ref="E3:F3"/>
    <mergeCell ref="E4:F4"/>
    <mergeCell ref="E5:F5"/>
    <mergeCell ref="B6:F6"/>
    <mergeCell ref="G6:K6"/>
    <mergeCell ref="L6:P6"/>
    <mergeCell ref="G7:G8"/>
    <mergeCell ref="C14:C17"/>
    <mergeCell ref="B9:B17"/>
    <mergeCell ref="D14:D17"/>
    <mergeCell ref="F14:F17"/>
    <mergeCell ref="O14:O17"/>
    <mergeCell ref="P14:P17"/>
    <mergeCell ref="M14:M17"/>
    <mergeCell ref="N14:N17"/>
    <mergeCell ref="H2:P2"/>
    <mergeCell ref="H5:P5"/>
    <mergeCell ref="J10:J12"/>
    <mergeCell ref="K10:K12"/>
    <mergeCell ref="N7:N8"/>
    <mergeCell ref="O7:O8"/>
    <mergeCell ref="P7:P8"/>
    <mergeCell ref="H7:H8"/>
    <mergeCell ref="I7:I8"/>
    <mergeCell ref="J7:J8"/>
    <mergeCell ref="I10:I12"/>
    <mergeCell ref="K7:K8"/>
    <mergeCell ref="L7:L8"/>
    <mergeCell ref="M7:M8"/>
  </mergeCells>
  <conditionalFormatting sqref="L13">
    <cfRule type="cellIs" dxfId="55" priority="23" stopIfTrue="1" operator="equal">
      <formula>"MUY ALTO"</formula>
    </cfRule>
    <cfRule type="cellIs" dxfId="54" priority="24" stopIfTrue="1" operator="equal">
      <formula>"ALTO"</formula>
    </cfRule>
    <cfRule type="cellIs" dxfId="53" priority="25" stopIfTrue="1" operator="equal">
      <formula>"MODERADO"</formula>
    </cfRule>
  </conditionalFormatting>
  <conditionalFormatting sqref="L13">
    <cfRule type="containsText" dxfId="52" priority="22" operator="containsText" text="MUY BAJO">
      <formula>NOT(ISERROR(SEARCH("MUY BAJO",L13)))</formula>
    </cfRule>
  </conditionalFormatting>
  <conditionalFormatting sqref="L13">
    <cfRule type="containsText" dxfId="51" priority="21" operator="containsText" text="BAJO">
      <formula>NOT(ISERROR(SEARCH("BAJO",L13)))</formula>
    </cfRule>
  </conditionalFormatting>
  <conditionalFormatting sqref="P13">
    <cfRule type="containsText" dxfId="50" priority="18" operator="containsText" text="FUERTE">
      <formula>NOT(ISERROR(SEARCH("FUERTE",P13)))</formula>
    </cfRule>
    <cfRule type="containsText" dxfId="49" priority="19" operator="containsText" text="MODERADO">
      <formula>NOT(ISERROR(SEARCH("MODERADO",P13)))</formula>
    </cfRule>
    <cfRule type="containsText" dxfId="48" priority="20" operator="containsText" text="DÉBIL">
      <formula>NOT(ISERROR(SEARCH("DÉBIL",P13)))</formula>
    </cfRule>
  </conditionalFormatting>
  <conditionalFormatting sqref="K9:K13">
    <cfRule type="containsText" dxfId="47" priority="12" stopIfTrue="1" operator="containsText" text="MUY ALTO">
      <formula>NOT(ISERROR(SEARCH("MUY ALTO",K9)))</formula>
    </cfRule>
    <cfRule type="containsText" dxfId="46" priority="13" stopIfTrue="1" operator="containsText" text="ALTO">
      <formula>NOT(ISERROR(SEARCH("ALTO",K9)))</formula>
    </cfRule>
    <cfRule type="containsText" dxfId="45" priority="14" stopIfTrue="1" operator="containsText" text="MODERADO">
      <formula>NOT(ISERROR(SEARCH("MODERADO",K9)))</formula>
    </cfRule>
    <cfRule type="containsText" dxfId="44" priority="15" stopIfTrue="1" operator="containsText" text="MUY BAJO">
      <formula>NOT(ISERROR(SEARCH("MUY BAJO",K9)))</formula>
    </cfRule>
    <cfRule type="containsText" dxfId="43" priority="16" stopIfTrue="1" operator="containsText" text="BAJO">
      <formula>NOT(ISERROR(SEARCH("BAJO",K9)))</formula>
    </cfRule>
  </conditionalFormatting>
  <conditionalFormatting sqref="P9:P12">
    <cfRule type="containsText" dxfId="42" priority="9" stopIfTrue="1" operator="containsText" text="DÉBIL">
      <formula>NOT(ISERROR(SEARCH("DÉBIL",P9)))</formula>
    </cfRule>
    <cfRule type="containsText" dxfId="41" priority="10" stopIfTrue="1" operator="containsText" text="MEDIO">
      <formula>NOT(ISERROR(SEARCH("MEDIO",P9)))</formula>
    </cfRule>
    <cfRule type="containsText" dxfId="40" priority="11" stopIfTrue="1" operator="containsText" text="FUERTE">
      <formula>NOT(ISERROR(SEARCH("FUERTE",P9)))</formula>
    </cfRule>
  </conditionalFormatting>
  <conditionalFormatting sqref="K14:K17">
    <cfRule type="containsText" dxfId="39" priority="4" stopIfTrue="1" operator="containsText" text="MUY ALTO">
      <formula>NOT(ISERROR(SEARCH("MUY ALTO",K14)))</formula>
    </cfRule>
    <cfRule type="containsText" dxfId="38" priority="5" stopIfTrue="1" operator="containsText" text="ALTO">
      <formula>NOT(ISERROR(SEARCH("ALTO",K14)))</formula>
    </cfRule>
    <cfRule type="containsText" dxfId="37" priority="6" stopIfTrue="1" operator="containsText" text="MODERADO">
      <formula>NOT(ISERROR(SEARCH("MODERADO",K14)))</formula>
    </cfRule>
    <cfRule type="containsText" dxfId="36" priority="7" stopIfTrue="1" operator="containsText" text="MUY BAJO">
      <formula>NOT(ISERROR(SEARCH("MUY BAJO",K14)))</formula>
    </cfRule>
    <cfRule type="containsText" dxfId="35" priority="8" stopIfTrue="1" operator="containsText" text="BAJO">
      <formula>NOT(ISERROR(SEARCH("BAJO",K14)))</formula>
    </cfRule>
  </conditionalFormatting>
  <conditionalFormatting sqref="P14">
    <cfRule type="containsText" dxfId="34" priority="1" stopIfTrue="1" operator="containsText" text="DÉBIL">
      <formula>NOT(ISERROR(SEARCH("DÉBIL",P14)))</formula>
    </cfRule>
    <cfRule type="containsText" dxfId="33" priority="2" stopIfTrue="1" operator="containsText" text="MEDIO">
      <formula>NOT(ISERROR(SEARCH("MEDIO",P14)))</formula>
    </cfRule>
    <cfRule type="containsText" dxfId="32" priority="3" stopIfTrue="1" operator="containsText" text="FUERTE">
      <formula>NOT(ISERROR(SEARCH("FUERTE",P14)))</formula>
    </cfRule>
  </conditionalFormatting>
  <dataValidations count="14">
    <dataValidation type="list" allowBlank="1" showInputMessage="1" showErrorMessage="1" sqref="M9:N14" xr:uid="{3F0217A0-01E1-4BEF-9538-9147DD8F043B}">
      <formula1>"1,2,3"</formula1>
    </dataValidation>
    <dataValidation allowBlank="1" showInputMessage="1" showErrorMessage="1" promptTitle="DESCRIBIR" prompt="Causas que generan o pueden generar los riesgos identificados_x000a_(Ver hoja N°1)" sqref="G7:G8" xr:uid="{5FC7AF19-6D41-4D85-889A-4B3D3369D833}"/>
    <dataValidation allowBlank="1" showInputMessage="1" showErrorMessage="1" promptTitle="DESCRIBIR" prompt="Situaciones que pueden causar problemas en el proceso_x000a_(Ver Hoja N°1)" sqref="E7:E8" xr:uid="{509B98F5-F7AF-4762-8E98-741BAAE53FD8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C44B2857-04EA-41B8-B82C-05460CF441A2}"/>
    <dataValidation allowBlank="1" showInputMessage="1" showErrorMessage="1" promptTitle="CONSECUENCIAS DEL RIESGO" prompt="1: Insignificante_x000a_2: Menor_x000a_3: Medio_x000a_4: Mayor_x000a_5: Catastrófico_x000a_(Ver hoja N°2)" sqref="I7:I8" xr:uid="{B0F1BCEF-6FA4-4F80-8C5D-3E9187D0187B}"/>
    <dataValidation allowBlank="1" showInputMessage="1" showErrorMessage="1" promptTitle="CALCULAR" prompt="Se obtiene al multiplicar posibilidad por consecuencias_x000a_(Ver hoja N°3)" sqref="J7:J8" xr:uid="{9C4E8062-897A-43C9-8856-137B5F1C1042}"/>
    <dataValidation allowBlank="1" showInputMessage="1" showErrorMessage="1" promptTitle="PRIORIDAD" prompt="Valor entregado por el nivel de riesgo calculado._x000a_(Ver Hoja N°3)" sqref="K7:K8" xr:uid="{90BFA532-13A3-4F8F-8D64-69B6B6B48BF7}"/>
    <dataValidation allowBlank="1" showInputMessage="1" showErrorMessage="1" promptTitle="CALIFICACIÓN" prompt="1: No se aplica _x000a_2: Se aplica, pero no está documentado_x000a_3: Se aplica y está documentado_x000a_" sqref="M7:M8" xr:uid="{6CB9A042-515E-4EB6-9975-5DCE48AF6A3B}"/>
    <dataValidation allowBlank="1" showInputMessage="1" showErrorMessage="1" promptTitle="CALIFICACIÓN" prompt="1: Baja eficiacia_x000a_2: Media eficacia_x000a_3: Alta eficacia_x000a_" sqref="N7:N8" xr:uid="{C02FCFA0-03EA-4EC6-AC99-D5220939AECE}"/>
    <dataValidation allowBlank="1" showInputMessage="1" showErrorMessage="1" promptTitle="ASIGNACIÓN" prompt="De acuerdo al nivel de control:_x000a_1-3: Débil_x000a_4: Moderado_x000a_6;9: Fuerte_x000a_(Ver hoja N°4)" sqref="O7:O8" xr:uid="{EEDB282C-EA77-41D5-BC04-6FEB28485451}"/>
    <dataValidation allowBlank="1" showInputMessage="1" showErrorMessage="1" promptTitle="PRIORIDAD" prompt="Valor entregado por el nivel de control calculado" sqref="P7" xr:uid="{F5DCAC17-0F9A-43F4-9AD8-AEFB42DF9263}"/>
    <dataValidation allowBlank="1" showErrorMessage="1" sqref="D7:D8" xr:uid="{3A91308A-89B1-48E5-AFA6-9C22662A80C7}"/>
    <dataValidation type="list" allowBlank="1" showInputMessage="1" showErrorMessage="1" sqref="F9 F14" xr:uid="{43653E74-5DD0-478F-9FB6-EE1DD4F26294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0A4AD74C-8371-49C2-88C7-EFCB90EDBEB3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SELECCIONAR" prompt="Clasificación acorde al riesgo analizado_x000a_(Ver hoja N°2)" xr:uid="{B73CE6E8-F72B-48CA-AB56-234DE3A8B1E7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4C74230B-BFC7-44A4-A0D2-2E70EA6241FD}">
          <x14:formula1>
            <xm:f>'Criterios calificación'!$H$4:$L$4</xm:f>
          </x14:formula1>
          <xm:sqref>H9:H10 H13:H17</xm:sqref>
        </x14:dataValidation>
        <x14:dataValidation type="list" allowBlank="1" showInputMessage="1" showErrorMessage="1" xr:uid="{2EE8A466-495B-412B-82B8-9AF5F6836313}">
          <x14:formula1>
            <xm:f>'Criterios calificación'!$D$5:$D$9</xm:f>
          </x14:formula1>
          <xm:sqref>I9:I10 I13:I17</xm:sqref>
        </x14:dataValidation>
        <x14:dataValidation type="list" allowBlank="1" showInputMessage="1" showErrorMessage="1" xr:uid="{3DE26B3F-6C63-4FA3-B55F-489640BA65F7}">
          <x14:formula1>
            <xm:f>'Peligros y Riesgos SSO'!$C$4:$C$24</xm:f>
          </x14:formula1>
          <xm:sqref>E9:E17</xm:sqref>
        </x14:dataValidation>
        <x14:dataValidation type="list" allowBlank="1" showInputMessage="1" showErrorMessage="1" xr:uid="{81200370-0080-4AD1-A6B7-445261EFEEEA}">
          <x14:formula1>
            <xm:f>'Análisis control'!$Q$5:$Q$23</xm:f>
          </x14:formula1>
          <xm:sqref>L9:L14</xm:sqref>
        </x14:dataValidation>
        <x14:dataValidation type="list" allowBlank="1" showInputMessage="1" showErrorMessage="1" xr:uid="{D9A4F867-DBF6-4725-A423-0B0FF5631C87}">
          <x14:formula1>
            <xm:f>'Peligros y Riesgos SSO'!$G$3:$G$9</xm:f>
          </x14:formula1>
          <xm:sqref>D9:D17</xm:sqref>
        </x14:dataValidation>
        <x14:dataValidation type="list" allowBlank="1" showInputMessage="1" showErrorMessage="1" xr:uid="{8778B27D-4295-4E9E-B12B-518EA8828769}">
          <x14:formula1>
            <xm:f>'Peligros y Riesgos SSO'!$F$3:$F$13</xm:f>
          </x14:formula1>
          <xm:sqref>G9:G17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04F1-228B-4E71-95B1-23D79D5D576A}">
  <sheetPr>
    <tabColor rgb="FF92D050"/>
  </sheetPr>
  <dimension ref="B1:R17"/>
  <sheetViews>
    <sheetView showGridLines="0" zoomScale="77" zoomScaleNormal="100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5" width="20.7109375" style="164" customWidth="1"/>
    <col min="6" max="6" width="16.7109375" style="164" customWidth="1"/>
    <col min="7" max="7" width="20.7109375" style="164" customWidth="1"/>
    <col min="8" max="9" width="12.7109375" style="164" customWidth="1"/>
    <col min="10" max="10" width="14.5703125" style="164" customWidth="1"/>
    <col min="11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168" t="s">
        <v>65</v>
      </c>
      <c r="H2" s="310" t="s">
        <v>242</v>
      </c>
      <c r="I2" s="314"/>
      <c r="J2" s="314"/>
      <c r="K2" s="314"/>
      <c r="L2" s="314"/>
      <c r="M2" s="314"/>
      <c r="N2" s="314"/>
      <c r="O2" s="314"/>
      <c r="P2" s="311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0"/>
      <c r="L3" s="360"/>
      <c r="M3" s="360"/>
      <c r="N3" s="360"/>
      <c r="O3" s="360"/>
      <c r="P3" s="361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3"/>
      <c r="L4" s="363"/>
      <c r="M4" s="363"/>
      <c r="N4" s="363"/>
      <c r="O4" s="363"/>
      <c r="P4" s="364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168" t="s">
        <v>59</v>
      </c>
      <c r="H5" s="349" t="s">
        <v>241</v>
      </c>
      <c r="I5" s="350"/>
      <c r="J5" s="350"/>
      <c r="K5" s="350"/>
      <c r="L5" s="350"/>
      <c r="M5" s="350"/>
      <c r="N5" s="350"/>
      <c r="O5" s="350"/>
      <c r="P5" s="351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29"/>
      <c r="L6" s="365" t="s">
        <v>35</v>
      </c>
      <c r="M6" s="327"/>
      <c r="N6" s="327"/>
      <c r="O6" s="327"/>
      <c r="P6" s="366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235</v>
      </c>
      <c r="K7" s="309" t="s">
        <v>86</v>
      </c>
      <c r="L7" s="309" t="s">
        <v>148</v>
      </c>
      <c r="M7" s="323" t="s">
        <v>195</v>
      </c>
      <c r="N7" s="323" t="s">
        <v>240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8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5</v>
      </c>
      <c r="I9" s="182">
        <v>3</v>
      </c>
      <c r="J9" s="191">
        <f>(H9*I9)</f>
        <v>15</v>
      </c>
      <c r="K9" s="179" t="str">
        <f>IF(J9="","",IF(J9&gt;=25,"MUY ALTO",IF(J9&gt;=12,"ALTO",IF(J9&gt;=8,"MODERADO",IF(J9&gt;=3,"BAJO",IF(J9&lt;=3,"MUY BAJO"))))))</f>
        <v>ALTO</v>
      </c>
      <c r="L9" s="180" t="s">
        <v>216</v>
      </c>
      <c r="M9" s="182"/>
      <c r="N9" s="182"/>
      <c r="O9" s="183">
        <f t="shared" ref="O9:O14" si="0"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4</v>
      </c>
      <c r="J10" s="288">
        <f t="shared" ref="J10" si="1">(H10*I10)</f>
        <v>20</v>
      </c>
      <c r="K10" s="288" t="str">
        <f>IF(J10="","",IF(J10&gt;=25,"MUY ALTO",IF(J10&gt;=12,"ALTO",IF(J10&gt;=8,"MODERADO",IF(J10&lt;=8,"BAJO",IF(J10&lt;=3,"MUY BAJO"))))))</f>
        <v>ALTO</v>
      </c>
      <c r="L10" s="180" t="s">
        <v>216</v>
      </c>
      <c r="M10" s="196"/>
      <c r="N10" s="196"/>
      <c r="O10" s="183">
        <f t="shared" si="0"/>
        <v>0</v>
      </c>
      <c r="P10" s="184" t="str">
        <f t="shared" ref="P10:P12" si="2">IF(O10="","",IF(O10&lt;4,"DÉBIL",IF(O10=4,"MEDIO",IF(O10&gt;=5,"FUERTE"))))</f>
        <v>DÉBIL</v>
      </c>
    </row>
    <row r="11" spans="2:18" ht="33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201" t="s">
        <v>222</v>
      </c>
      <c r="M11" s="196"/>
      <c r="N11" s="196"/>
      <c r="O11" s="183">
        <f t="shared" si="0"/>
        <v>0</v>
      </c>
      <c r="P11" s="184" t="str">
        <f t="shared" si="2"/>
        <v>DÉBIL</v>
      </c>
    </row>
    <row r="12" spans="2:18" ht="33" customHeight="1">
      <c r="B12" s="341"/>
      <c r="C12" s="295"/>
      <c r="D12" s="299"/>
      <c r="E12" s="345"/>
      <c r="F12" s="280"/>
      <c r="G12" s="284"/>
      <c r="H12" s="287"/>
      <c r="I12" s="287"/>
      <c r="J12" s="290"/>
      <c r="K12" s="290"/>
      <c r="L12" s="205" t="s">
        <v>126</v>
      </c>
      <c r="M12" s="196"/>
      <c r="N12" s="196"/>
      <c r="O12" s="183">
        <f t="shared" si="0"/>
        <v>0</v>
      </c>
      <c r="P12" s="184" t="str">
        <f t="shared" si="2"/>
        <v>DÉBIL</v>
      </c>
    </row>
    <row r="13" spans="2:18" ht="54" customHeight="1">
      <c r="B13" s="341"/>
      <c r="C13" s="295"/>
      <c r="D13" s="174" t="s">
        <v>8</v>
      </c>
      <c r="E13" s="175" t="s">
        <v>213</v>
      </c>
      <c r="F13" s="280"/>
      <c r="G13" s="177" t="s">
        <v>200</v>
      </c>
      <c r="H13" s="178">
        <v>3</v>
      </c>
      <c r="I13" s="178">
        <v>2</v>
      </c>
      <c r="J13" s="179">
        <f t="shared" ref="J13:J17" si="3">(H13*I13)</f>
        <v>6</v>
      </c>
      <c r="K13" s="179" t="str">
        <f>IF(J13="","",IF(J13&gt;=25,"MUY ALTO",IF(J13&gt;=12,"ALTO",IF(J13&gt;=8,"MODERADO",IF(J13&lt;=8,"BAJO",IF(J13&lt;=3,"MUY BAJO"))))))</f>
        <v>BAJO</v>
      </c>
      <c r="L13" s="195" t="s">
        <v>220</v>
      </c>
      <c r="M13" s="178"/>
      <c r="N13" s="178"/>
      <c r="O13" s="192">
        <f t="shared" si="0"/>
        <v>0</v>
      </c>
      <c r="P13" s="193" t="str">
        <f t="shared" ref="P13" si="4">IF(O13="","",IF(O13&lt;4,"DÉBIL",IF(O13=4,"MODERADO",IF(O13&gt;=5,"FUERTE"))))</f>
        <v>DÉBIL</v>
      </c>
    </row>
    <row r="14" spans="2:18" ht="36" customHeight="1">
      <c r="B14" s="341"/>
      <c r="C14" s="294" t="s">
        <v>209</v>
      </c>
      <c r="D14" s="297" t="s">
        <v>21</v>
      </c>
      <c r="E14" s="175" t="s">
        <v>22</v>
      </c>
      <c r="F14" s="279" t="s">
        <v>37</v>
      </c>
      <c r="G14" s="282" t="s">
        <v>2</v>
      </c>
      <c r="H14" s="182">
        <v>2</v>
      </c>
      <c r="I14" s="182">
        <v>2</v>
      </c>
      <c r="J14" s="191">
        <f t="shared" si="3"/>
        <v>4</v>
      </c>
      <c r="K14" s="191" t="str">
        <f t="shared" ref="K14:K17" si="5">IF(J14="","",IF(J14&gt;=25,"MUY ALTO",IF(J14&gt;=12,"ALTO",IF(J14&gt;=8,"MODERADO",IF(J14&lt;=8,"BAJO",IF(J14&lt;=3,"MUY BAJO"))))))</f>
        <v>BAJO</v>
      </c>
      <c r="L14" s="291" t="s">
        <v>221</v>
      </c>
      <c r="M14" s="285"/>
      <c r="N14" s="285"/>
      <c r="O14" s="300">
        <f t="shared" si="0"/>
        <v>0</v>
      </c>
      <c r="P14" s="303" t="str">
        <f t="shared" ref="P14" si="6">IF(O14="","",IF(O14&lt;4,"DÉBIL",IF(O14=4,"MEDIO",IF(O14&gt;=5,"FUERTE"))))</f>
        <v>DÉBIL</v>
      </c>
    </row>
    <row r="15" spans="2:18" ht="36" customHeight="1">
      <c r="B15" s="341"/>
      <c r="C15" s="295"/>
      <c r="D15" s="298"/>
      <c r="E15" s="175" t="s">
        <v>24</v>
      </c>
      <c r="F15" s="280"/>
      <c r="G15" s="283"/>
      <c r="H15" s="182">
        <v>3</v>
      </c>
      <c r="I15" s="182">
        <v>2</v>
      </c>
      <c r="J15" s="191">
        <f t="shared" si="3"/>
        <v>6</v>
      </c>
      <c r="K15" s="191" t="str">
        <f t="shared" si="5"/>
        <v>BAJO</v>
      </c>
      <c r="L15" s="292"/>
      <c r="M15" s="286"/>
      <c r="N15" s="286"/>
      <c r="O15" s="301"/>
      <c r="P15" s="304"/>
    </row>
    <row r="16" spans="2:18" ht="36" customHeight="1">
      <c r="B16" s="341"/>
      <c r="C16" s="295"/>
      <c r="D16" s="298"/>
      <c r="E16" s="175" t="s">
        <v>23</v>
      </c>
      <c r="F16" s="280"/>
      <c r="G16" s="283"/>
      <c r="H16" s="182">
        <v>3</v>
      </c>
      <c r="I16" s="182">
        <v>3</v>
      </c>
      <c r="J16" s="191">
        <f t="shared" si="3"/>
        <v>9</v>
      </c>
      <c r="K16" s="191" t="str">
        <f t="shared" si="5"/>
        <v>MODERADO</v>
      </c>
      <c r="L16" s="292"/>
      <c r="M16" s="286"/>
      <c r="N16" s="286"/>
      <c r="O16" s="301"/>
      <c r="P16" s="304"/>
    </row>
    <row r="17" spans="2:16" ht="36" customHeight="1">
      <c r="B17" s="342"/>
      <c r="C17" s="296"/>
      <c r="D17" s="299"/>
      <c r="E17" s="188" t="s">
        <v>25</v>
      </c>
      <c r="F17" s="281"/>
      <c r="G17" s="284"/>
      <c r="H17" s="182">
        <v>2</v>
      </c>
      <c r="I17" s="182">
        <v>1</v>
      </c>
      <c r="J17" s="191">
        <f t="shared" si="3"/>
        <v>2</v>
      </c>
      <c r="K17" s="191" t="str">
        <f t="shared" si="5"/>
        <v>BAJO</v>
      </c>
      <c r="L17" s="293"/>
      <c r="M17" s="287"/>
      <c r="N17" s="287"/>
      <c r="O17" s="302"/>
      <c r="P17" s="305"/>
    </row>
  </sheetData>
  <mergeCells count="45">
    <mergeCell ref="N7:N8"/>
    <mergeCell ref="O7:O8"/>
    <mergeCell ref="P7:P8"/>
    <mergeCell ref="L14:L17"/>
    <mergeCell ref="M14:M17"/>
    <mergeCell ref="N14:N17"/>
    <mergeCell ref="O14:O17"/>
    <mergeCell ref="P14:P17"/>
    <mergeCell ref="G14:G17"/>
    <mergeCell ref="M7:M8"/>
    <mergeCell ref="G10:G12"/>
    <mergeCell ref="G7:G8"/>
    <mergeCell ref="H7:H8"/>
    <mergeCell ref="I7:I8"/>
    <mergeCell ref="J7:J8"/>
    <mergeCell ref="K7:K8"/>
    <mergeCell ref="L7:L8"/>
    <mergeCell ref="H10:H12"/>
    <mergeCell ref="I10:I12"/>
    <mergeCell ref="J10:J12"/>
    <mergeCell ref="K10:K12"/>
    <mergeCell ref="B9:B17"/>
    <mergeCell ref="C9:C13"/>
    <mergeCell ref="D9:D12"/>
    <mergeCell ref="F9:F13"/>
    <mergeCell ref="E10:E12"/>
    <mergeCell ref="C14:C17"/>
    <mergeCell ref="D14:D17"/>
    <mergeCell ref="F14:F17"/>
    <mergeCell ref="E5:F5"/>
    <mergeCell ref="H5:P5"/>
    <mergeCell ref="B6:F6"/>
    <mergeCell ref="G6:K6"/>
    <mergeCell ref="L6:P6"/>
    <mergeCell ref="B7:B8"/>
    <mergeCell ref="C7:C8"/>
    <mergeCell ref="D7:D8"/>
    <mergeCell ref="E7:E8"/>
    <mergeCell ref="F7:F8"/>
    <mergeCell ref="E2:F2"/>
    <mergeCell ref="H2:P2"/>
    <mergeCell ref="E3:F3"/>
    <mergeCell ref="E4:F4"/>
    <mergeCell ref="G3:G4"/>
    <mergeCell ref="H3:P4"/>
  </mergeCells>
  <conditionalFormatting sqref="L13">
    <cfRule type="cellIs" dxfId="31" priority="22" stopIfTrue="1" operator="equal">
      <formula>"MUY ALTO"</formula>
    </cfRule>
    <cfRule type="cellIs" dxfId="30" priority="23" stopIfTrue="1" operator="equal">
      <formula>"ALTO"</formula>
    </cfRule>
    <cfRule type="cellIs" dxfId="29" priority="24" stopIfTrue="1" operator="equal">
      <formula>"MODERADO"</formula>
    </cfRule>
  </conditionalFormatting>
  <conditionalFormatting sqref="L13">
    <cfRule type="containsText" dxfId="28" priority="21" operator="containsText" text="MUY BAJO">
      <formula>NOT(ISERROR(SEARCH("MUY BAJO",L13)))</formula>
    </cfRule>
  </conditionalFormatting>
  <conditionalFormatting sqref="L13">
    <cfRule type="containsText" dxfId="27" priority="20" operator="containsText" text="BAJO">
      <formula>NOT(ISERROR(SEARCH("BAJO",L13)))</formula>
    </cfRule>
  </conditionalFormatting>
  <conditionalFormatting sqref="P13">
    <cfRule type="containsText" dxfId="26" priority="17" operator="containsText" text="FUERTE">
      <formula>NOT(ISERROR(SEARCH("FUERTE",P13)))</formula>
    </cfRule>
    <cfRule type="containsText" dxfId="25" priority="18" operator="containsText" text="MODERADO">
      <formula>NOT(ISERROR(SEARCH("MODERADO",P13)))</formula>
    </cfRule>
    <cfRule type="containsText" dxfId="24" priority="19" operator="containsText" text="DÉBIL">
      <formula>NOT(ISERROR(SEARCH("DÉBIL",P13)))</formula>
    </cfRule>
  </conditionalFormatting>
  <conditionalFormatting sqref="K9:K13">
    <cfRule type="containsText" dxfId="23" priority="12" stopIfTrue="1" operator="containsText" text="MUY ALTO">
      <formula>NOT(ISERROR(SEARCH("MUY ALTO",K9)))</formula>
    </cfRule>
    <cfRule type="containsText" dxfId="22" priority="13" stopIfTrue="1" operator="containsText" text="ALTO">
      <formula>NOT(ISERROR(SEARCH("ALTO",K9)))</formula>
    </cfRule>
    <cfRule type="containsText" dxfId="21" priority="14" stopIfTrue="1" operator="containsText" text="MODERADO">
      <formula>NOT(ISERROR(SEARCH("MODERADO",K9)))</formula>
    </cfRule>
    <cfRule type="containsText" dxfId="20" priority="15" stopIfTrue="1" operator="containsText" text="MUY BAJO">
      <formula>NOT(ISERROR(SEARCH("MUY BAJO",K9)))</formula>
    </cfRule>
    <cfRule type="containsText" dxfId="19" priority="16" stopIfTrue="1" operator="containsText" text="BAJO">
      <formula>NOT(ISERROR(SEARCH("BAJO",K9)))</formula>
    </cfRule>
  </conditionalFormatting>
  <conditionalFormatting sqref="P9:P12">
    <cfRule type="containsText" dxfId="18" priority="9" stopIfTrue="1" operator="containsText" text="DÉBIL">
      <formula>NOT(ISERROR(SEARCH("DÉBIL",P9)))</formula>
    </cfRule>
    <cfRule type="containsText" dxfId="17" priority="10" stopIfTrue="1" operator="containsText" text="MEDIO">
      <formula>NOT(ISERROR(SEARCH("MEDIO",P9)))</formula>
    </cfRule>
    <cfRule type="containsText" dxfId="16" priority="11" stopIfTrue="1" operator="containsText" text="FUERTE">
      <formula>NOT(ISERROR(SEARCH("FUERTE",P9)))</formula>
    </cfRule>
  </conditionalFormatting>
  <conditionalFormatting sqref="K14:K17">
    <cfRule type="containsText" dxfId="15" priority="4" stopIfTrue="1" operator="containsText" text="MUY ALTO">
      <formula>NOT(ISERROR(SEARCH("MUY ALTO",K14)))</formula>
    </cfRule>
    <cfRule type="containsText" dxfId="14" priority="5" stopIfTrue="1" operator="containsText" text="ALTO">
      <formula>NOT(ISERROR(SEARCH("ALTO",K14)))</formula>
    </cfRule>
    <cfRule type="containsText" dxfId="13" priority="6" stopIfTrue="1" operator="containsText" text="MODERADO">
      <formula>NOT(ISERROR(SEARCH("MODERADO",K14)))</formula>
    </cfRule>
    <cfRule type="containsText" dxfId="12" priority="7" stopIfTrue="1" operator="containsText" text="MUY BAJO">
      <formula>NOT(ISERROR(SEARCH("MUY BAJO",K14)))</formula>
    </cfRule>
    <cfRule type="containsText" dxfId="11" priority="8" stopIfTrue="1" operator="containsText" text="BAJO">
      <formula>NOT(ISERROR(SEARCH("BAJO",K14)))</formula>
    </cfRule>
  </conditionalFormatting>
  <conditionalFormatting sqref="P14">
    <cfRule type="containsText" dxfId="10" priority="1" stopIfTrue="1" operator="containsText" text="DÉBIL">
      <formula>NOT(ISERROR(SEARCH("DÉBIL",P14)))</formula>
    </cfRule>
    <cfRule type="containsText" dxfId="9" priority="2" stopIfTrue="1" operator="containsText" text="MEDIO">
      <formula>NOT(ISERROR(SEARCH("MEDIO",P14)))</formula>
    </cfRule>
    <cfRule type="containsText" dxfId="8" priority="3" stopIfTrue="1" operator="containsText" text="FUERTE">
      <formula>NOT(ISERROR(SEARCH("FUERTE",P14)))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0053F307-A5A9-40D0-9D48-7953C99BF543}"/>
    <dataValidation type="list" allowBlank="1" showInputMessage="1" showErrorMessage="1" sqref="F9 F14" xr:uid="{6C588E38-61D1-48FE-8C89-4C2C6A430290}">
      <formula1>"SEGURIDAD, SALUD OCUPACIONAL"</formula1>
    </dataValidation>
    <dataValidation allowBlank="1" showErrorMessage="1" sqref="D7:D8" xr:uid="{C6366785-E6E1-45E3-B910-F87DC14E7570}"/>
    <dataValidation allowBlank="1" showInputMessage="1" showErrorMessage="1" promptTitle="PRIORIDAD" prompt="Valor entregado por el nivel de control calculado" sqref="P7" xr:uid="{FA31E066-893E-4B8D-8282-A6DF0C7CD330}"/>
    <dataValidation allowBlank="1" showInputMessage="1" showErrorMessage="1" promptTitle="ASIGNACIÓN" prompt="De acuerdo al nivel de control:_x000a_1-3: Débil_x000a_4: Moderado_x000a_6;9: Fuerte_x000a_(Ver hoja N°4)" sqref="O7:O8" xr:uid="{FBC39986-5DEF-4700-8031-2C47F7180928}"/>
    <dataValidation allowBlank="1" showInputMessage="1" showErrorMessage="1" promptTitle="CALIFICACIÓN" prompt="1: Baja eficiacia_x000a_2: Media eficacia_x000a_3: Alta eficacia_x000a_" sqref="N7:N8" xr:uid="{39B1BF7E-9AE9-44D7-A637-3B7DC95AB087}"/>
    <dataValidation allowBlank="1" showInputMessage="1" showErrorMessage="1" promptTitle="CALIFICACIÓN" prompt="1: No se aplica _x000a_2: Se aplica, pero no está documentado_x000a_3: Se aplica y está documentado_x000a_" sqref="M7:M8" xr:uid="{6B397E14-58A4-4126-9CB3-803C068FA97F}"/>
    <dataValidation allowBlank="1" showInputMessage="1" showErrorMessage="1" promptTitle="PRIORIDAD" prompt="Valor entregado por el nivel de riesgo calculado._x000a_(Ver Hoja N°3)" sqref="K7:K8" xr:uid="{16D8C434-CB80-433D-B2A7-7851FC55A3B5}"/>
    <dataValidation allowBlank="1" showInputMessage="1" showErrorMessage="1" promptTitle="CALCULAR" prompt="Se obtiene al multiplicar posibilidad por consecuencias_x000a_(Ver hoja N°3)" sqref="J7:J8" xr:uid="{73F75BF2-2DDB-40D2-828D-EFA197BF7E08}"/>
    <dataValidation allowBlank="1" showInputMessage="1" showErrorMessage="1" promptTitle="CONSECUENCIAS DEL RIESGO" prompt="1: Insignificante_x000a_2: Menor_x000a_3: Medio_x000a_4: Mayor_x000a_5: Catastrófico_x000a_(Ver hoja N°2)" sqref="I7:I8" xr:uid="{10D822AB-7FBE-4BC0-84DD-6889C3AD5C27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4B0B4AF7-0EFB-49B1-B657-505520FA27CF}"/>
    <dataValidation allowBlank="1" showInputMessage="1" showErrorMessage="1" promptTitle="DESCRIBIR" prompt="Situaciones que pueden causar problemas en el proceso_x000a_(Ver Hoja N°1)" sqref="E7:E8" xr:uid="{7FD4D669-6DDE-46C3-A5DF-715CD0213CE4}"/>
    <dataValidation allowBlank="1" showInputMessage="1" showErrorMessage="1" promptTitle="DESCRIBIR" prompt="Causas que generan o pueden generar los riesgos identificados_x000a_(Ver hoja N°1)" sqref="G7:G8" xr:uid="{2F95BC0D-45F5-4772-9203-628054FBAFB7}"/>
    <dataValidation type="list" allowBlank="1" showInputMessage="1" showErrorMessage="1" sqref="M9:N14" xr:uid="{87D361CF-5AB5-4DD5-A04D-13247F3C742B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30BE630-8B8E-4D7D-8B02-5B9AB13B9953}">
          <x14:formula1>
            <xm:f>'Peligros y Riesgos SSO'!$F$3:$F$13</xm:f>
          </x14:formula1>
          <xm:sqref>G9:G17</xm:sqref>
        </x14:dataValidation>
        <x14:dataValidation type="list" allowBlank="1" showInputMessage="1" showErrorMessage="1" xr:uid="{9FBE560F-2F46-40F9-A567-9F914DC7EF73}">
          <x14:formula1>
            <xm:f>'Peligros y Riesgos SSO'!$G$3:$G$9</xm:f>
          </x14:formula1>
          <xm:sqref>D9:D17</xm:sqref>
        </x14:dataValidation>
        <x14:dataValidation type="list" allowBlank="1" showInputMessage="1" showErrorMessage="1" xr:uid="{BFEE1B1C-3B39-443A-BD27-7C1A34ECD0AC}">
          <x14:formula1>
            <xm:f>'Análisis control'!$Q$5:$Q$23</xm:f>
          </x14:formula1>
          <xm:sqref>L9:L14</xm:sqref>
        </x14:dataValidation>
        <x14:dataValidation type="list" allowBlank="1" showInputMessage="1" showErrorMessage="1" xr:uid="{942FBE43-3F93-4D1A-9E09-9F10C7C5CA3E}">
          <x14:formula1>
            <xm:f>'Peligros y Riesgos SSO'!$C$4:$C$24</xm:f>
          </x14:formula1>
          <xm:sqref>E9:E17</xm:sqref>
        </x14:dataValidation>
        <x14:dataValidation type="list" allowBlank="1" showInputMessage="1" showErrorMessage="1" xr:uid="{D00A824E-3CB5-443F-91EE-D80DED639880}">
          <x14:formula1>
            <xm:f>'Criterios calificación'!$D$5:$D$9</xm:f>
          </x14:formula1>
          <xm:sqref>I9:I10 I13:I17</xm:sqref>
        </x14:dataValidation>
        <x14:dataValidation type="list" allowBlank="1" showInputMessage="1" showErrorMessage="1" xr:uid="{A46A440E-E935-47CD-B7C5-BB2A3BED7068}">
          <x14:formula1>
            <xm:f>'Criterios calificación'!$H$4:$L$4</xm:f>
          </x14:formula1>
          <xm:sqref>H9:H10 H13:H17</xm:sqref>
        </x14:dataValidation>
        <x14:dataValidation type="list" allowBlank="1" showInputMessage="1" showErrorMessage="1" promptTitle="SELECCIONAR" prompt="Clasificación acorde al riesgo analizado_x000a_(Ver hoja N°2)" xr:uid="{562A41C3-1AD5-4BCB-99F4-A0A6BB059435}">
          <x14:formula1>
            <xm:f>'Criterios calificación'!$E$3:$F$3</xm:f>
          </x14:formula1>
          <xm:sqref>F7:F8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315B-46D9-47FA-AD18-A881A5603D4F}">
  <sheetPr codeName="Hoja5">
    <tabColor rgb="FF92D050"/>
  </sheetPr>
  <dimension ref="B1:R44"/>
  <sheetViews>
    <sheetView showGridLines="0" tabSelected="1" zoomScale="65" zoomScaleNormal="100" workbookViewId="0">
      <selection activeCell="F11" sqref="F11:F12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4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4" width="10.7109375" style="163" customWidth="1"/>
    <col min="15" max="16" width="12.7109375" style="163" customWidth="1"/>
    <col min="17" max="16384" width="11.42578125" style="163"/>
  </cols>
  <sheetData>
    <row r="1" spans="2:18" ht="24" customHeight="1"/>
    <row r="2" spans="2:18">
      <c r="B2" s="165"/>
      <c r="C2" s="166"/>
      <c r="D2" s="167" t="s">
        <v>28</v>
      </c>
      <c r="E2" s="310" t="s">
        <v>57</v>
      </c>
      <c r="F2" s="311"/>
      <c r="G2" s="168" t="s">
        <v>65</v>
      </c>
      <c r="H2" s="310" t="s">
        <v>87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59" t="s">
        <v>161</v>
      </c>
      <c r="I3" s="360"/>
      <c r="J3" s="360"/>
      <c r="K3" s="361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62"/>
      <c r="I4" s="363"/>
      <c r="J4" s="363"/>
      <c r="K4" s="364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168" t="s">
        <v>59</v>
      </c>
      <c r="H5" s="349" t="s">
        <v>161</v>
      </c>
      <c r="I5" s="350"/>
      <c r="J5" s="350"/>
      <c r="K5" s="351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29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190</v>
      </c>
      <c r="K7" s="309" t="s">
        <v>187</v>
      </c>
      <c r="L7" s="309" t="s">
        <v>148</v>
      </c>
      <c r="M7" s="323" t="s">
        <v>191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30" customHeight="1">
      <c r="B9" s="340" t="s">
        <v>88</v>
      </c>
      <c r="C9" s="294" t="s">
        <v>181</v>
      </c>
      <c r="D9" s="297" t="s">
        <v>9</v>
      </c>
      <c r="E9" s="343" t="s">
        <v>20</v>
      </c>
      <c r="F9" s="279" t="s">
        <v>40</v>
      </c>
      <c r="G9" s="282" t="s">
        <v>27</v>
      </c>
      <c r="H9" s="285">
        <v>5</v>
      </c>
      <c r="I9" s="285">
        <v>2</v>
      </c>
      <c r="J9" s="288">
        <f>(H9*I9)</f>
        <v>10</v>
      </c>
      <c r="K9" s="288" t="str">
        <f>IF(J9="","",IF(J9&gt;=25,"MUY ALTO",IF(J9&gt;=12,"ALTO",IF(J9&gt;=8,"MODERADO",IF(J9&gt;3,"BAJO","MUY BAJO")))))</f>
        <v>MODERADO</v>
      </c>
      <c r="L9" s="180" t="s">
        <v>216</v>
      </c>
      <c r="M9" s="181"/>
      <c r="N9" s="182"/>
      <c r="O9" s="183">
        <f>(M9*N9)</f>
        <v>0</v>
      </c>
      <c r="P9" s="184" t="str">
        <f>IF(O9="","",IF(O9&lt;4,"DÉBIL",IF(O9=4,"MEDIO",IF(O9&gt;=5,"FUERTE"))))</f>
        <v>DÉBIL</v>
      </c>
      <c r="R9" s="185"/>
    </row>
    <row r="10" spans="2:18" ht="27" customHeight="1">
      <c r="B10" s="341"/>
      <c r="C10" s="295"/>
      <c r="D10" s="298"/>
      <c r="E10" s="345"/>
      <c r="F10" s="281"/>
      <c r="G10" s="284"/>
      <c r="H10" s="287"/>
      <c r="I10" s="287"/>
      <c r="J10" s="290"/>
      <c r="K10" s="290"/>
      <c r="L10" s="180" t="s">
        <v>126</v>
      </c>
      <c r="M10" s="186"/>
      <c r="N10" s="178"/>
      <c r="O10" s="183">
        <f t="shared" ref="O10:O33" si="0">(M10*N10)</f>
        <v>0</v>
      </c>
      <c r="P10" s="184" t="str">
        <f t="shared" ref="P10:P33" si="1">IF(O10="","",IF(O10&lt;4,"DÉBIL",IF(O10=4,"MEDIO",IF(O10&gt;=5,"FUERTE"))))</f>
        <v>DÉBIL</v>
      </c>
    </row>
    <row r="11" spans="2:18" ht="30" customHeight="1">
      <c r="B11" s="341"/>
      <c r="C11" s="295"/>
      <c r="D11" s="298"/>
      <c r="E11" s="343" t="s">
        <v>6</v>
      </c>
      <c r="F11" s="279" t="s">
        <v>40</v>
      </c>
      <c r="G11" s="282" t="s">
        <v>205</v>
      </c>
      <c r="H11" s="285">
        <v>5</v>
      </c>
      <c r="I11" s="285">
        <v>3</v>
      </c>
      <c r="J11" s="288">
        <f t="shared" ref="J11" si="2">(H11*I11)</f>
        <v>15</v>
      </c>
      <c r="K11" s="288" t="str">
        <f t="shared" ref="K11:K33" si="3">IF(J11="","",IF(J11&gt;=25,"MUY ALTO",IF(J11&gt;=12,"ALTO",IF(J11&gt;=8,"MODERADO",IF(J11&gt;3,"BAJO","MUY BAJO")))))</f>
        <v>ALTO</v>
      </c>
      <c r="L11" s="180" t="s">
        <v>216</v>
      </c>
      <c r="M11" s="186"/>
      <c r="N11" s="178"/>
      <c r="O11" s="183">
        <f t="shared" si="0"/>
        <v>0</v>
      </c>
      <c r="P11" s="184" t="str">
        <f t="shared" si="1"/>
        <v>DÉBIL</v>
      </c>
    </row>
    <row r="12" spans="2:18" ht="27" customHeight="1">
      <c r="B12" s="341"/>
      <c r="C12" s="296"/>
      <c r="D12" s="298"/>
      <c r="E12" s="345"/>
      <c r="F12" s="281"/>
      <c r="G12" s="284"/>
      <c r="H12" s="287"/>
      <c r="I12" s="287"/>
      <c r="J12" s="290"/>
      <c r="K12" s="290"/>
      <c r="L12" s="180" t="s">
        <v>126</v>
      </c>
      <c r="M12" s="186"/>
      <c r="N12" s="178"/>
      <c r="O12" s="183">
        <f t="shared" si="0"/>
        <v>0</v>
      </c>
      <c r="P12" s="184" t="str">
        <f t="shared" si="1"/>
        <v>DÉBIL</v>
      </c>
    </row>
    <row r="13" spans="2:18" ht="36" customHeight="1">
      <c r="B13" s="341"/>
      <c r="C13" s="187" t="s">
        <v>89</v>
      </c>
      <c r="D13" s="299"/>
      <c r="E13" s="188" t="s">
        <v>6</v>
      </c>
      <c r="F13" s="189" t="s">
        <v>40</v>
      </c>
      <c r="G13" s="190" t="s">
        <v>205</v>
      </c>
      <c r="H13" s="182">
        <v>5</v>
      </c>
      <c r="I13" s="182">
        <v>2</v>
      </c>
      <c r="J13" s="191">
        <f t="shared" ref="J13:J18" si="4">(H13*I13)</f>
        <v>10</v>
      </c>
      <c r="K13" s="179" t="str">
        <f t="shared" si="3"/>
        <v>MODERADO</v>
      </c>
      <c r="L13" s="180" t="s">
        <v>216</v>
      </c>
      <c r="M13" s="182"/>
      <c r="N13" s="182"/>
      <c r="O13" s="183">
        <f t="shared" si="0"/>
        <v>0</v>
      </c>
      <c r="P13" s="184" t="str">
        <f t="shared" si="1"/>
        <v>DÉBIL</v>
      </c>
    </row>
    <row r="14" spans="2:18" ht="18" customHeight="1">
      <c r="B14" s="341"/>
      <c r="C14" s="294" t="s">
        <v>142</v>
      </c>
      <c r="D14" s="297" t="s">
        <v>10</v>
      </c>
      <c r="E14" s="343" t="s">
        <v>212</v>
      </c>
      <c r="F14" s="279" t="s">
        <v>40</v>
      </c>
      <c r="G14" s="282" t="s">
        <v>202</v>
      </c>
      <c r="H14" s="285">
        <v>5</v>
      </c>
      <c r="I14" s="285">
        <v>3</v>
      </c>
      <c r="J14" s="288">
        <f t="shared" si="4"/>
        <v>15</v>
      </c>
      <c r="K14" s="288" t="str">
        <f t="shared" si="3"/>
        <v>ALTO</v>
      </c>
      <c r="L14" s="291" t="s">
        <v>228</v>
      </c>
      <c r="M14" s="285"/>
      <c r="N14" s="285"/>
      <c r="O14" s="300">
        <f t="shared" si="0"/>
        <v>0</v>
      </c>
      <c r="P14" s="303" t="str">
        <f t="shared" si="1"/>
        <v>DÉBIL</v>
      </c>
    </row>
    <row r="15" spans="2:18" ht="18" customHeight="1">
      <c r="B15" s="341"/>
      <c r="C15" s="295"/>
      <c r="D15" s="298"/>
      <c r="E15" s="345"/>
      <c r="F15" s="280"/>
      <c r="G15" s="283"/>
      <c r="H15" s="286"/>
      <c r="I15" s="286"/>
      <c r="J15" s="289"/>
      <c r="K15" s="289"/>
      <c r="L15" s="292"/>
      <c r="M15" s="287"/>
      <c r="N15" s="287"/>
      <c r="O15" s="302"/>
      <c r="P15" s="305"/>
    </row>
    <row r="16" spans="2:18" ht="18" customHeight="1">
      <c r="B16" s="341"/>
      <c r="C16" s="295"/>
      <c r="D16" s="298"/>
      <c r="E16" s="343" t="s">
        <v>26</v>
      </c>
      <c r="F16" s="280"/>
      <c r="G16" s="283"/>
      <c r="H16" s="286"/>
      <c r="I16" s="286"/>
      <c r="J16" s="289"/>
      <c r="K16" s="289"/>
      <c r="L16" s="292"/>
      <c r="M16" s="285"/>
      <c r="N16" s="285"/>
      <c r="O16" s="300">
        <f t="shared" si="0"/>
        <v>0</v>
      </c>
      <c r="P16" s="303" t="str">
        <f t="shared" si="1"/>
        <v>DÉBIL</v>
      </c>
    </row>
    <row r="17" spans="2:16" ht="18" customHeight="1">
      <c r="B17" s="342"/>
      <c r="C17" s="296"/>
      <c r="D17" s="299"/>
      <c r="E17" s="345"/>
      <c r="F17" s="281"/>
      <c r="G17" s="283"/>
      <c r="H17" s="287"/>
      <c r="I17" s="287"/>
      <c r="J17" s="290"/>
      <c r="K17" s="290"/>
      <c r="L17" s="293"/>
      <c r="M17" s="287"/>
      <c r="N17" s="287"/>
      <c r="O17" s="302"/>
      <c r="P17" s="305"/>
    </row>
    <row r="18" spans="2:16" ht="18" customHeight="1">
      <c r="B18" s="340" t="s">
        <v>144</v>
      </c>
      <c r="C18" s="294" t="s">
        <v>147</v>
      </c>
      <c r="D18" s="297" t="s">
        <v>145</v>
      </c>
      <c r="E18" s="343" t="s">
        <v>4</v>
      </c>
      <c r="F18" s="279" t="s">
        <v>37</v>
      </c>
      <c r="G18" s="282" t="s">
        <v>199</v>
      </c>
      <c r="H18" s="367">
        <v>3</v>
      </c>
      <c r="I18" s="285">
        <v>3</v>
      </c>
      <c r="J18" s="288">
        <f t="shared" si="4"/>
        <v>9</v>
      </c>
      <c r="K18" s="288" t="str">
        <f t="shared" si="3"/>
        <v>MODERADO</v>
      </c>
      <c r="L18" s="370" t="s">
        <v>232</v>
      </c>
      <c r="M18" s="285"/>
      <c r="N18" s="285"/>
      <c r="O18" s="300">
        <f t="shared" si="0"/>
        <v>0</v>
      </c>
      <c r="P18" s="303" t="str">
        <f t="shared" si="1"/>
        <v>DÉBIL</v>
      </c>
    </row>
    <row r="19" spans="2:16" ht="18" customHeight="1">
      <c r="B19" s="341"/>
      <c r="C19" s="295"/>
      <c r="D19" s="298"/>
      <c r="E19" s="345"/>
      <c r="F19" s="280"/>
      <c r="G19" s="283"/>
      <c r="H19" s="368"/>
      <c r="I19" s="286"/>
      <c r="J19" s="289"/>
      <c r="K19" s="289"/>
      <c r="L19" s="371"/>
      <c r="M19" s="286"/>
      <c r="N19" s="286"/>
      <c r="O19" s="301"/>
      <c r="P19" s="304"/>
    </row>
    <row r="20" spans="2:16" ht="18" customHeight="1">
      <c r="B20" s="341"/>
      <c r="C20" s="295"/>
      <c r="D20" s="298"/>
      <c r="E20" s="343" t="s">
        <v>13</v>
      </c>
      <c r="F20" s="280"/>
      <c r="G20" s="283"/>
      <c r="H20" s="368"/>
      <c r="I20" s="286"/>
      <c r="J20" s="289"/>
      <c r="K20" s="289"/>
      <c r="L20" s="371"/>
      <c r="M20" s="286"/>
      <c r="N20" s="286"/>
      <c r="O20" s="301"/>
      <c r="P20" s="304"/>
    </row>
    <row r="21" spans="2:16" ht="18" customHeight="1">
      <c r="B21" s="341"/>
      <c r="C21" s="295"/>
      <c r="D21" s="298"/>
      <c r="E21" s="345"/>
      <c r="F21" s="280"/>
      <c r="G21" s="283"/>
      <c r="H21" s="368"/>
      <c r="I21" s="286"/>
      <c r="J21" s="289"/>
      <c r="K21" s="289"/>
      <c r="L21" s="371"/>
      <c r="M21" s="286"/>
      <c r="N21" s="286"/>
      <c r="O21" s="301"/>
      <c r="P21" s="304"/>
    </row>
    <row r="22" spans="2:16" ht="21" customHeight="1">
      <c r="B22" s="341"/>
      <c r="C22" s="295"/>
      <c r="D22" s="298"/>
      <c r="E22" s="343" t="s">
        <v>14</v>
      </c>
      <c r="F22" s="280"/>
      <c r="G22" s="283"/>
      <c r="H22" s="368"/>
      <c r="I22" s="286"/>
      <c r="J22" s="289"/>
      <c r="K22" s="289"/>
      <c r="L22" s="371"/>
      <c r="M22" s="286"/>
      <c r="N22" s="286"/>
      <c r="O22" s="301"/>
      <c r="P22" s="304"/>
    </row>
    <row r="23" spans="2:16" ht="21" customHeight="1">
      <c r="B23" s="341"/>
      <c r="C23" s="295"/>
      <c r="D23" s="298"/>
      <c r="E23" s="345"/>
      <c r="F23" s="280"/>
      <c r="G23" s="283"/>
      <c r="H23" s="368"/>
      <c r="I23" s="286"/>
      <c r="J23" s="289"/>
      <c r="K23" s="289"/>
      <c r="L23" s="371"/>
      <c r="M23" s="286"/>
      <c r="N23" s="286"/>
      <c r="O23" s="301"/>
      <c r="P23" s="304"/>
    </row>
    <row r="24" spans="2:16" ht="18" customHeight="1">
      <c r="B24" s="341"/>
      <c r="C24" s="295"/>
      <c r="D24" s="298"/>
      <c r="E24" s="343" t="s">
        <v>15</v>
      </c>
      <c r="F24" s="280"/>
      <c r="G24" s="283"/>
      <c r="H24" s="368"/>
      <c r="I24" s="286"/>
      <c r="J24" s="289"/>
      <c r="K24" s="289"/>
      <c r="L24" s="371"/>
      <c r="M24" s="286"/>
      <c r="N24" s="286"/>
      <c r="O24" s="301"/>
      <c r="P24" s="304"/>
    </row>
    <row r="25" spans="2:16" ht="18" customHeight="1">
      <c r="B25" s="341"/>
      <c r="C25" s="295"/>
      <c r="D25" s="298"/>
      <c r="E25" s="345"/>
      <c r="F25" s="281"/>
      <c r="G25" s="284"/>
      <c r="H25" s="369"/>
      <c r="I25" s="287"/>
      <c r="J25" s="290"/>
      <c r="K25" s="290"/>
      <c r="L25" s="372"/>
      <c r="M25" s="287"/>
      <c r="N25" s="287"/>
      <c r="O25" s="302"/>
      <c r="P25" s="305"/>
    </row>
    <row r="26" spans="2:16" ht="18" customHeight="1">
      <c r="B26" s="341"/>
      <c r="C26" s="295"/>
      <c r="D26" s="298"/>
      <c r="E26" s="343" t="s">
        <v>16</v>
      </c>
      <c r="F26" s="279" t="s">
        <v>37</v>
      </c>
      <c r="G26" s="282" t="s">
        <v>199</v>
      </c>
      <c r="H26" s="285">
        <v>3</v>
      </c>
      <c r="I26" s="285">
        <v>2</v>
      </c>
      <c r="J26" s="288">
        <f t="shared" ref="J26" si="5">(H26*I26)</f>
        <v>6</v>
      </c>
      <c r="K26" s="288" t="str">
        <f>IF(J26="","",IF(J26&gt;=25,"MUY ALTO",IF(J26&gt;=12,"ALTO",IF(J26&gt;=8,"MODERADO",IF(J26&gt;3,"BAJO","MUY BAJO")))))</f>
        <v>BAJO</v>
      </c>
      <c r="L26" s="291" t="s">
        <v>223</v>
      </c>
      <c r="M26" s="285"/>
      <c r="N26" s="285"/>
      <c r="O26" s="300">
        <f>(M26*N26)</f>
        <v>0</v>
      </c>
      <c r="P26" s="303" t="str">
        <f>IF(O26="","",IF(O26&lt;4,"DÉBIL",IF(O26=4,"MEDIO",IF(O26&gt;=5,"FUERTE"))))</f>
        <v>DÉBIL</v>
      </c>
    </row>
    <row r="27" spans="2:16" ht="18" customHeight="1">
      <c r="B27" s="341"/>
      <c r="C27" s="295"/>
      <c r="D27" s="298"/>
      <c r="E27" s="345"/>
      <c r="F27" s="280"/>
      <c r="G27" s="283"/>
      <c r="H27" s="286"/>
      <c r="I27" s="286"/>
      <c r="J27" s="289"/>
      <c r="K27" s="289"/>
      <c r="L27" s="292"/>
      <c r="M27" s="286"/>
      <c r="N27" s="286"/>
      <c r="O27" s="301"/>
      <c r="P27" s="304"/>
    </row>
    <row r="28" spans="2:16" ht="18" customHeight="1">
      <c r="B28" s="341"/>
      <c r="C28" s="295"/>
      <c r="D28" s="298"/>
      <c r="E28" s="343" t="s">
        <v>17</v>
      </c>
      <c r="F28" s="280"/>
      <c r="G28" s="283"/>
      <c r="H28" s="286"/>
      <c r="I28" s="286"/>
      <c r="J28" s="289"/>
      <c r="K28" s="289"/>
      <c r="L28" s="292"/>
      <c r="M28" s="286"/>
      <c r="N28" s="286"/>
      <c r="O28" s="301"/>
      <c r="P28" s="304"/>
    </row>
    <row r="29" spans="2:16" ht="18" customHeight="1">
      <c r="B29" s="341"/>
      <c r="C29" s="296"/>
      <c r="D29" s="299"/>
      <c r="E29" s="345"/>
      <c r="F29" s="281"/>
      <c r="G29" s="284"/>
      <c r="H29" s="287"/>
      <c r="I29" s="287"/>
      <c r="J29" s="290"/>
      <c r="K29" s="290"/>
      <c r="L29" s="293"/>
      <c r="M29" s="287"/>
      <c r="N29" s="287"/>
      <c r="O29" s="302"/>
      <c r="P29" s="305"/>
    </row>
    <row r="30" spans="2:16" ht="36" customHeight="1">
      <c r="B30" s="341"/>
      <c r="C30" s="294" t="s">
        <v>179</v>
      </c>
      <c r="D30" s="194" t="s">
        <v>21</v>
      </c>
      <c r="E30" s="188" t="s">
        <v>22</v>
      </c>
      <c r="F30" s="189" t="s">
        <v>37</v>
      </c>
      <c r="G30" s="190" t="s">
        <v>2</v>
      </c>
      <c r="H30" s="182">
        <v>4</v>
      </c>
      <c r="I30" s="182">
        <v>2</v>
      </c>
      <c r="J30" s="191">
        <f t="shared" ref="J30:J32" si="6">(H30*I30)</f>
        <v>8</v>
      </c>
      <c r="K30" s="179" t="str">
        <f t="shared" si="3"/>
        <v>MODERADO</v>
      </c>
      <c r="L30" s="195" t="s">
        <v>221</v>
      </c>
      <c r="M30" s="196"/>
      <c r="N30" s="196"/>
      <c r="O30" s="183">
        <f t="shared" si="0"/>
        <v>0</v>
      </c>
      <c r="P30" s="184" t="str">
        <f t="shared" si="1"/>
        <v>DÉBIL</v>
      </c>
    </row>
    <row r="31" spans="2:16" ht="48" customHeight="1">
      <c r="B31" s="341"/>
      <c r="C31" s="295"/>
      <c r="D31" s="297" t="s">
        <v>208</v>
      </c>
      <c r="E31" s="188" t="s">
        <v>11</v>
      </c>
      <c r="F31" s="176" t="s">
        <v>40</v>
      </c>
      <c r="G31" s="190" t="s">
        <v>203</v>
      </c>
      <c r="H31" s="182">
        <v>4</v>
      </c>
      <c r="I31" s="182">
        <v>2</v>
      </c>
      <c r="J31" s="191">
        <f t="shared" ref="J31" si="7">(H31*I31)</f>
        <v>8</v>
      </c>
      <c r="K31" s="179" t="str">
        <f t="shared" si="3"/>
        <v>MODERADO</v>
      </c>
      <c r="L31" s="195" t="s">
        <v>211</v>
      </c>
      <c r="M31" s="196"/>
      <c r="N31" s="196"/>
      <c r="O31" s="183">
        <f t="shared" ref="O31:O32" si="8">(M31*N31)</f>
        <v>0</v>
      </c>
      <c r="P31" s="184" t="str">
        <f t="shared" si="1"/>
        <v>DÉBIL</v>
      </c>
    </row>
    <row r="32" spans="2:16" ht="36" customHeight="1">
      <c r="B32" s="342"/>
      <c r="C32" s="296"/>
      <c r="D32" s="299"/>
      <c r="E32" s="188" t="s">
        <v>12</v>
      </c>
      <c r="F32" s="176" t="s">
        <v>40</v>
      </c>
      <c r="G32" s="177" t="s">
        <v>204</v>
      </c>
      <c r="H32" s="178">
        <v>4</v>
      </c>
      <c r="I32" s="178">
        <v>3</v>
      </c>
      <c r="J32" s="191">
        <f t="shared" si="6"/>
        <v>12</v>
      </c>
      <c r="K32" s="179" t="str">
        <f t="shared" si="3"/>
        <v>ALTO</v>
      </c>
      <c r="L32" s="195" t="s">
        <v>225</v>
      </c>
      <c r="M32" s="196"/>
      <c r="N32" s="196"/>
      <c r="O32" s="183">
        <f t="shared" si="8"/>
        <v>0</v>
      </c>
      <c r="P32" s="184" t="str">
        <f t="shared" si="1"/>
        <v>DÉBIL</v>
      </c>
    </row>
    <row r="33" spans="2:16" ht="42" customHeight="1">
      <c r="B33" s="187" t="s">
        <v>143</v>
      </c>
      <c r="C33" s="187" t="s">
        <v>122</v>
      </c>
      <c r="D33" s="194" t="s">
        <v>9</v>
      </c>
      <c r="E33" s="188" t="s">
        <v>5</v>
      </c>
      <c r="F33" s="197" t="s">
        <v>40</v>
      </c>
      <c r="G33" s="190" t="s">
        <v>27</v>
      </c>
      <c r="H33" s="182">
        <v>3</v>
      </c>
      <c r="I33" s="182">
        <v>1</v>
      </c>
      <c r="J33" s="191">
        <f t="shared" ref="J33" si="9">(H33*I33)</f>
        <v>3</v>
      </c>
      <c r="K33" s="191" t="str">
        <f t="shared" si="3"/>
        <v>MUY BAJO</v>
      </c>
      <c r="L33" s="180" t="s">
        <v>224</v>
      </c>
      <c r="M33" s="182"/>
      <c r="N33" s="182"/>
      <c r="O33" s="183">
        <f t="shared" si="0"/>
        <v>0</v>
      </c>
      <c r="P33" s="184" t="str">
        <f t="shared" si="1"/>
        <v>DÉBIL</v>
      </c>
    </row>
    <row r="34" spans="2:16">
      <c r="D34" s="198"/>
      <c r="G34" s="199"/>
    </row>
    <row r="35" spans="2:16">
      <c r="G35" s="199"/>
    </row>
    <row r="36" spans="2:16">
      <c r="G36" s="199"/>
    </row>
    <row r="37" spans="2:16">
      <c r="G37" s="199"/>
    </row>
    <row r="38" spans="2:16">
      <c r="G38" s="199"/>
    </row>
    <row r="39" spans="2:16">
      <c r="G39" s="199"/>
    </row>
    <row r="40" spans="2:16">
      <c r="G40" s="199"/>
    </row>
    <row r="41" spans="2:16">
      <c r="G41" s="199"/>
    </row>
    <row r="42" spans="2:16">
      <c r="G42" s="199"/>
    </row>
    <row r="43" spans="2:16">
      <c r="G43" s="199"/>
    </row>
    <row r="44" spans="2:16">
      <c r="G44" s="199"/>
    </row>
  </sheetData>
  <mergeCells count="95">
    <mergeCell ref="D31:D32"/>
    <mergeCell ref="B18:B32"/>
    <mergeCell ref="C30:C32"/>
    <mergeCell ref="L7:L8"/>
    <mergeCell ref="G7:G8"/>
    <mergeCell ref="I7:I8"/>
    <mergeCell ref="J7:J8"/>
    <mergeCell ref="F7:F8"/>
    <mergeCell ref="E7:E8"/>
    <mergeCell ref="H11:H12"/>
    <mergeCell ref="I11:I12"/>
    <mergeCell ref="J11:J12"/>
    <mergeCell ref="K11:K12"/>
    <mergeCell ref="K7:K8"/>
    <mergeCell ref="H9:H10"/>
    <mergeCell ref="I9:I10"/>
    <mergeCell ref="L6:P6"/>
    <mergeCell ref="E2:F2"/>
    <mergeCell ref="E3:F3"/>
    <mergeCell ref="E4:F4"/>
    <mergeCell ref="E5:F5"/>
    <mergeCell ref="B6:F6"/>
    <mergeCell ref="G6:K6"/>
    <mergeCell ref="H2:K2"/>
    <mergeCell ref="H5:K5"/>
    <mergeCell ref="G3:G4"/>
    <mergeCell ref="H3:K4"/>
    <mergeCell ref="M7:M8"/>
    <mergeCell ref="N7:N8"/>
    <mergeCell ref="O7:O8"/>
    <mergeCell ref="P7:P8"/>
    <mergeCell ref="C9:C12"/>
    <mergeCell ref="H7:H8"/>
    <mergeCell ref="K9:K10"/>
    <mergeCell ref="D9:D13"/>
    <mergeCell ref="J9:J10"/>
    <mergeCell ref="G11:G12"/>
    <mergeCell ref="E9:E10"/>
    <mergeCell ref="F9:F10"/>
    <mergeCell ref="G9:G10"/>
    <mergeCell ref="G14:G17"/>
    <mergeCell ref="F14:F17"/>
    <mergeCell ref="B7:B8"/>
    <mergeCell ref="E14:E15"/>
    <mergeCell ref="C14:C17"/>
    <mergeCell ref="C7:C8"/>
    <mergeCell ref="D7:D8"/>
    <mergeCell ref="E11:E12"/>
    <mergeCell ref="B9:B17"/>
    <mergeCell ref="F11:F12"/>
    <mergeCell ref="D14:D17"/>
    <mergeCell ref="C18:C29"/>
    <mergeCell ref="D18:D29"/>
    <mergeCell ref="E16:E17"/>
    <mergeCell ref="E20:E21"/>
    <mergeCell ref="E22:E23"/>
    <mergeCell ref="E18:E19"/>
    <mergeCell ref="E24:E25"/>
    <mergeCell ref="E26:E27"/>
    <mergeCell ref="E28:E29"/>
    <mergeCell ref="H14:H17"/>
    <mergeCell ref="I14:I17"/>
    <mergeCell ref="J14:J17"/>
    <mergeCell ref="K14:K17"/>
    <mergeCell ref="P18:P25"/>
    <mergeCell ref="M18:M25"/>
    <mergeCell ref="N18:N25"/>
    <mergeCell ref="O18:O25"/>
    <mergeCell ref="N16:N17"/>
    <mergeCell ref="O16:O17"/>
    <mergeCell ref="P16:P17"/>
    <mergeCell ref="M14:M15"/>
    <mergeCell ref="N14:N15"/>
    <mergeCell ref="O14:O15"/>
    <mergeCell ref="N26:N29"/>
    <mergeCell ref="O26:O29"/>
    <mergeCell ref="P26:P29"/>
    <mergeCell ref="L14:L17"/>
    <mergeCell ref="H26:H29"/>
    <mergeCell ref="I26:I29"/>
    <mergeCell ref="J26:J29"/>
    <mergeCell ref="K26:K29"/>
    <mergeCell ref="L26:L29"/>
    <mergeCell ref="H18:H25"/>
    <mergeCell ref="I18:I25"/>
    <mergeCell ref="J18:J25"/>
    <mergeCell ref="K18:K25"/>
    <mergeCell ref="L18:L25"/>
    <mergeCell ref="P14:P15"/>
    <mergeCell ref="M16:M17"/>
    <mergeCell ref="F18:F25"/>
    <mergeCell ref="G18:G25"/>
    <mergeCell ref="F26:F29"/>
    <mergeCell ref="G26:G29"/>
    <mergeCell ref="M26:M29"/>
  </mergeCells>
  <conditionalFormatting sqref="K9:K14 K18 K26 K30:K33">
    <cfRule type="containsText" dxfId="7" priority="1" stopIfTrue="1" operator="containsText" text="MUY ALTO">
      <formula>NOT(ISERROR(SEARCH("MUY ALTO",K9)))</formula>
    </cfRule>
    <cfRule type="containsText" dxfId="6" priority="5" stopIfTrue="1" operator="containsText" text="ALTO">
      <formula>NOT(ISERROR(SEARCH("ALTO",K9)))</formula>
    </cfRule>
    <cfRule type="containsText" dxfId="5" priority="6" stopIfTrue="1" operator="containsText" text="MODERADO">
      <formula>NOT(ISERROR(SEARCH("MODERADO",K9)))</formula>
    </cfRule>
    <cfRule type="containsText" dxfId="4" priority="7" stopIfTrue="1" operator="containsText" text="MUY BAJO">
      <formula>NOT(ISERROR(SEARCH("MUY BAJO",K9)))</formula>
    </cfRule>
    <cfRule type="containsText" dxfId="3" priority="9" stopIfTrue="1" operator="containsText" text="BAJO">
      <formula>NOT(ISERROR(SEARCH("BAJO",K9)))</formula>
    </cfRule>
  </conditionalFormatting>
  <conditionalFormatting sqref="P9:P14 P26 P30:P33 P16 P18">
    <cfRule type="containsText" dxfId="2" priority="2" stopIfTrue="1" operator="containsText" text="DÉBIL">
      <formula>NOT(ISERROR(SEARCH("DÉBIL",P9)))</formula>
    </cfRule>
    <cfRule type="containsText" dxfId="1" priority="3" stopIfTrue="1" operator="containsText" text="MEDIO">
      <formula>NOT(ISERROR(SEARCH("MEDIO",P9)))</formula>
    </cfRule>
    <cfRule type="containsText" dxfId="0" priority="4" stopIfTrue="1" operator="containsText" text="FUERTE">
      <formula>NOT(ISERROR(SEARCH("FUERTE",P9)))</formula>
    </cfRule>
  </conditionalFormatting>
  <dataValidations xWindow="860" yWindow="454" count="14">
    <dataValidation allowBlank="1" showInputMessage="1" showErrorMessage="1" promptTitle="DESCRIBIR" prompt="Causas que generan o pueden generar los riesgos identificados_x000a_(Ver hoja N°1)" sqref="G7:G8" xr:uid="{2C86E2C1-79E9-4419-94B5-1415897266AB}"/>
    <dataValidation allowBlank="1" showInputMessage="1" showErrorMessage="1" promptTitle="DESCRIBIR" prompt="Situaciones que pueden causar problemas en el proceso_x000a_(Ver Hoja N°1)" sqref="E7:E8" xr:uid="{6EC95452-3D18-484B-89C9-C8AB0037A940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6B458706-B2A2-4288-8FE9-A2FBAAC05A45}"/>
    <dataValidation allowBlank="1" showInputMessage="1" showErrorMessage="1" promptTitle="CONSECUENCIAS DEL RIESGO" prompt="1: Insignificante_x000a_2: Menor_x000a_3: Medio_x000a_4: Mayor_x000a_5: Catastrófico_x000a_(Ver hoja N°2)" sqref="I7:I8" xr:uid="{45C9D536-1F01-4835-B5A7-C2E461BBA85C}"/>
    <dataValidation allowBlank="1" showInputMessage="1" showErrorMessage="1" promptTitle="CALCULAR" prompt="Se obtiene al multiplicar posibilidad por consecuencias_x000a_(Ver hoja N°3)" sqref="J7:J8" xr:uid="{1AA34A35-7D69-4032-9D4D-466C77198569}"/>
    <dataValidation allowBlank="1" showInputMessage="1" showErrorMessage="1" promptTitle="PRIORIDAD" prompt="Valor entregado por el nivel de riesgo calculado._x000a_(Ver Hoja N°3)" sqref="K7:K8" xr:uid="{B72AC476-DC35-4AFD-A43A-6A69B55F27B6}"/>
    <dataValidation allowBlank="1" showInputMessage="1" showErrorMessage="1" promptTitle="CALIFICACIÓN" prompt="1: No se aplica _x000a_2: Se aplica, pero no está documentado_x000a_3: Se aplica y está documentado_x000a_" sqref="M7:M8" xr:uid="{24A78936-1FED-4FE3-9D3D-62D0E1CE4890}"/>
    <dataValidation allowBlank="1" showInputMessage="1" showErrorMessage="1" promptTitle="CALIFICACIÓN" prompt="1: Baja eficiacia_x000a_2: Media eficacia_x000a_3: Alta eficacia_x000a_" sqref="N7:N8" xr:uid="{9D93F88F-FDF6-4EFD-BE1C-C4A24731462E}"/>
    <dataValidation allowBlank="1" showInputMessage="1" showErrorMessage="1" promptTitle="ASIGNACIÓN" prompt="De acuerdo al nivel de control:_x000a_1-3: Débil_x000a_4: Medio_x000a_6;9: Fuerte_x000a_(Ver hoja N°4)" sqref="O7:O8" xr:uid="{CBB59011-2927-4C13-B2ED-2ECD55255752}"/>
    <dataValidation allowBlank="1" showInputMessage="1" showErrorMessage="1" promptTitle="PRIORIDAD" prompt="Valor entregado por el nivel de control calculado" sqref="P7" xr:uid="{AD89F572-5212-4F61-92F8-11B888754F4D}"/>
    <dataValidation allowBlank="1" showErrorMessage="1" sqref="D7:D8" xr:uid="{CF660682-CA38-4F0C-AAF4-249222C25205}"/>
    <dataValidation type="list" allowBlank="1" showInputMessage="1" showErrorMessage="1" sqref="F9 F11 F13:F14 F30:F33 F18 F26" xr:uid="{E283A528-10BF-408F-8964-D0B443C2F23B}">
      <formula1>"SEGURIDAD, SALUD OCUPACIONAL"</formula1>
    </dataValidation>
    <dataValidation type="list" allowBlank="1" showInputMessage="1" showErrorMessage="1" sqref="M30:N33 M26:N26 M10:N14 M16:N16 M18:N18" xr:uid="{8DA85463-C266-4648-BDAF-7B70EAC886D2}">
      <formula1>"1,2,3"</formula1>
    </dataValidation>
    <dataValidation allowBlank="1" showInputMessage="1" showErrorMessage="1" promptTitle="IMPLEMENTAR" prompt="Acciones para eliminar o disminuir riesgos_x000a_(Ver hoja N°4)" sqref="L7:L8" xr:uid="{76739B7B-4867-4A24-83F1-7C7886195ADD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60" yWindow="454" count="9">
        <x14:dataValidation type="list" allowBlank="1" showInputMessage="1" showErrorMessage="1" promptTitle="SELECCIONAR" prompt="Clasificación acorde al riesgo analizado_x000a_(Ver hoja N°2)" xr:uid="{E08BB001-CA67-416C-B167-CEA7F50DD6FB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44BB95A3-C0D1-49DC-9D25-E3F0E12164E0}">
          <x14:formula1>
            <xm:f>'Criterios calificación'!$H$4:$L$4</xm:f>
          </x14:formula1>
          <xm:sqref>H9 H11 H13:H14 H30:H33 H18 H26</xm:sqref>
        </x14:dataValidation>
        <x14:dataValidation type="list" allowBlank="1" showInputMessage="1" showErrorMessage="1" xr:uid="{F50C9B70-335E-4F92-900C-A75E5F177676}">
          <x14:formula1>
            <xm:f>'Criterios calificación'!$D$5:$D$9</xm:f>
          </x14:formula1>
          <xm:sqref>I9 I11 I13:I14 I30:I33 I18 I26</xm:sqref>
        </x14:dataValidation>
        <x14:dataValidation type="list" allowBlank="1" showInputMessage="1" showErrorMessage="1" xr:uid="{7E9B9333-7CFD-43AE-A6C0-086F23ABA809}">
          <x14:formula1>
            <xm:f>'Análisis control'!$C$6:$C$8</xm:f>
          </x14:formula1>
          <xm:sqref>M9</xm:sqref>
        </x14:dataValidation>
        <x14:dataValidation type="list" allowBlank="1" showInputMessage="1" showErrorMessage="1" xr:uid="{A0720D61-3B64-486E-BBBA-05EDA06C5458}">
          <x14:formula1>
            <xm:f>'Análisis control'!$G$8:$I$8</xm:f>
          </x14:formula1>
          <xm:sqref>N9</xm:sqref>
        </x14:dataValidation>
        <x14:dataValidation type="list" allowBlank="1" showInputMessage="1" showErrorMessage="1" xr:uid="{87EB2597-4C0F-4658-9C41-EB8C096A0A41}">
          <x14:formula1>
            <xm:f>'Peligros y Riesgos SSO'!$C$4:$C$24</xm:f>
          </x14:formula1>
          <xm:sqref>E9:E33</xm:sqref>
        </x14:dataValidation>
        <x14:dataValidation type="list" allowBlank="1" showInputMessage="1" showErrorMessage="1" xr:uid="{1BE0DE66-C6D2-47A9-998C-3428A8C00454}">
          <x14:formula1>
            <xm:f>'Peligros y Riesgos SSO'!$F$3:$F$13</xm:f>
          </x14:formula1>
          <xm:sqref>G9:G18 G26 G30:G33</xm:sqref>
        </x14:dataValidation>
        <x14:dataValidation type="list" allowBlank="1" showInputMessage="1" showErrorMessage="1" xr:uid="{6F5F7ADB-F188-496D-8AE3-DC4F7C7D59F6}">
          <x14:formula1>
            <xm:f>'Análisis control'!$Q$5:$Q$23</xm:f>
          </x14:formula1>
          <xm:sqref>L9:L14 L18:L33</xm:sqref>
        </x14:dataValidation>
        <x14:dataValidation type="list" allowBlank="1" showInputMessage="1" showErrorMessage="1" xr:uid="{DA24E02C-AD33-460D-B617-789B98697635}">
          <x14:formula1>
            <xm:f>'Peligros y Riesgos SSO'!$G$3:$G$9</xm:f>
          </x14:formula1>
          <xm:sqref>D9:D33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2EC2-C8B1-49D0-8890-1EF72010A791}">
  <sheetPr codeName="Hoja2">
    <tabColor rgb="FFFF9933"/>
  </sheetPr>
  <dimension ref="B1:L14"/>
  <sheetViews>
    <sheetView showGridLines="0" zoomScaleNormal="100" workbookViewId="0">
      <selection activeCell="D5" sqref="D5"/>
    </sheetView>
  </sheetViews>
  <sheetFormatPr baseColWidth="10" defaultRowHeight="15"/>
  <cols>
    <col min="1" max="1" width="4.7109375" customWidth="1"/>
    <col min="2" max="2" width="6.7109375" customWidth="1"/>
    <col min="3" max="3" width="14.7109375" customWidth="1"/>
    <col min="4" max="4" width="8.7109375" customWidth="1"/>
    <col min="5" max="6" width="24.7109375" customWidth="1"/>
    <col min="7" max="7" width="4.7109375" customWidth="1"/>
    <col min="8" max="8" width="18.7109375" customWidth="1"/>
    <col min="9" max="11" width="16.7109375" customWidth="1"/>
    <col min="12" max="12" width="18.7109375" customWidth="1"/>
  </cols>
  <sheetData>
    <row r="1" spans="2:12" ht="24" customHeight="1" thickBot="1">
      <c r="C1" s="6"/>
      <c r="D1" s="6"/>
      <c r="E1" s="229"/>
      <c r="F1" s="229"/>
      <c r="G1" s="10"/>
    </row>
    <row r="2" spans="2:12" ht="30" customHeight="1" thickBot="1">
      <c r="B2" s="7"/>
      <c r="C2" s="8"/>
      <c r="D2" s="8"/>
      <c r="E2" s="230" t="s">
        <v>38</v>
      </c>
      <c r="F2" s="231"/>
      <c r="G2" s="9"/>
      <c r="H2" s="226" t="s">
        <v>42</v>
      </c>
      <c r="I2" s="227"/>
      <c r="J2" s="227"/>
      <c r="K2" s="227"/>
      <c r="L2" s="228"/>
    </row>
    <row r="3" spans="2:12" ht="21" customHeight="1">
      <c r="B3" s="234" t="s">
        <v>39</v>
      </c>
      <c r="C3" s="235"/>
      <c r="D3" s="236"/>
      <c r="E3" s="240" t="s">
        <v>37</v>
      </c>
      <c r="F3" s="242" t="s">
        <v>40</v>
      </c>
      <c r="H3" s="44" t="s">
        <v>43</v>
      </c>
      <c r="I3" s="45" t="s">
        <v>66</v>
      </c>
      <c r="J3" s="46" t="s">
        <v>44</v>
      </c>
      <c r="K3" s="46" t="s">
        <v>45</v>
      </c>
      <c r="L3" s="47" t="s">
        <v>46</v>
      </c>
    </row>
    <row r="4" spans="2:12" ht="18" customHeight="1" thickBot="1">
      <c r="B4" s="237"/>
      <c r="C4" s="238"/>
      <c r="D4" s="239"/>
      <c r="E4" s="241"/>
      <c r="F4" s="243"/>
      <c r="H4" s="48">
        <v>1</v>
      </c>
      <c r="I4" s="49">
        <v>2</v>
      </c>
      <c r="J4" s="50">
        <v>3</v>
      </c>
      <c r="K4" s="50">
        <v>4</v>
      </c>
      <c r="L4" s="51">
        <v>5</v>
      </c>
    </row>
    <row r="5" spans="2:12" ht="45" customHeight="1" thickBot="1">
      <c r="B5" s="232" t="s">
        <v>41</v>
      </c>
      <c r="C5" s="36" t="s">
        <v>91</v>
      </c>
      <c r="D5" s="37">
        <v>5</v>
      </c>
      <c r="E5" s="30" t="s">
        <v>127</v>
      </c>
      <c r="F5" s="33" t="s">
        <v>130</v>
      </c>
      <c r="H5" s="52" t="s">
        <v>132</v>
      </c>
      <c r="I5" s="53" t="s">
        <v>133</v>
      </c>
      <c r="J5" s="53" t="s">
        <v>134</v>
      </c>
      <c r="K5" s="53" t="s">
        <v>135</v>
      </c>
      <c r="L5" s="54" t="s">
        <v>136</v>
      </c>
    </row>
    <row r="6" spans="2:12" ht="45" customHeight="1">
      <c r="B6" s="232"/>
      <c r="C6" s="38" t="s">
        <v>92</v>
      </c>
      <c r="D6" s="39">
        <v>4</v>
      </c>
      <c r="E6" s="31" t="s">
        <v>96</v>
      </c>
      <c r="F6" s="34" t="s">
        <v>75</v>
      </c>
    </row>
    <row r="7" spans="2:12" ht="45" customHeight="1">
      <c r="B7" s="232"/>
      <c r="C7" s="40" t="s">
        <v>93</v>
      </c>
      <c r="D7" s="41">
        <v>3</v>
      </c>
      <c r="E7" s="31" t="s">
        <v>97</v>
      </c>
      <c r="F7" s="34" t="s">
        <v>141</v>
      </c>
    </row>
    <row r="8" spans="2:12" ht="45" customHeight="1">
      <c r="B8" s="232"/>
      <c r="C8" s="65" t="s">
        <v>94</v>
      </c>
      <c r="D8" s="66">
        <v>2</v>
      </c>
      <c r="E8" s="31" t="s">
        <v>128</v>
      </c>
      <c r="F8" s="34" t="s">
        <v>131</v>
      </c>
    </row>
    <row r="9" spans="2:12" ht="45" customHeight="1" thickBot="1">
      <c r="B9" s="233"/>
      <c r="C9" s="42" t="s">
        <v>95</v>
      </c>
      <c r="D9" s="43">
        <v>1</v>
      </c>
      <c r="E9" s="32" t="s">
        <v>129</v>
      </c>
      <c r="F9" s="35" t="s">
        <v>76</v>
      </c>
    </row>
    <row r="10" spans="2:12" ht="24" customHeight="1"/>
    <row r="11" spans="2:12" ht="21" customHeight="1"/>
    <row r="14" spans="2:12" ht="30" customHeight="1"/>
  </sheetData>
  <mergeCells count="7">
    <mergeCell ref="H2:L2"/>
    <mergeCell ref="E1:F1"/>
    <mergeCell ref="E2:F2"/>
    <mergeCell ref="B5:B9"/>
    <mergeCell ref="B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5C3F-35C9-41F6-AE14-2CBF27B4A99A}">
  <sheetPr codeName="Hoja3">
    <tabColor rgb="FFFF9933"/>
  </sheetPr>
  <dimension ref="B1:J19"/>
  <sheetViews>
    <sheetView showGridLines="0" zoomScaleNormal="100" workbookViewId="0">
      <selection activeCell="G17" sqref="G17"/>
    </sheetView>
  </sheetViews>
  <sheetFormatPr baseColWidth="10" defaultRowHeight="15"/>
  <cols>
    <col min="1" max="1" width="4.85546875" customWidth="1"/>
    <col min="2" max="2" width="6.7109375" customWidth="1"/>
    <col min="3" max="3" width="14.7109375" customWidth="1"/>
    <col min="4" max="4" width="16.7109375" customWidth="1"/>
    <col min="5" max="5" width="14.7109375" customWidth="1"/>
    <col min="6" max="8" width="12.7109375" customWidth="1"/>
    <col min="10" max="10" width="14.7109375" customWidth="1"/>
  </cols>
  <sheetData>
    <row r="1" spans="2:10" ht="24" customHeight="1" thickBot="1"/>
    <row r="2" spans="2:10" ht="24" customHeight="1" thickBot="1">
      <c r="B2" s="13"/>
      <c r="C2" s="12"/>
      <c r="D2" s="244" t="s">
        <v>55</v>
      </c>
      <c r="E2" s="245"/>
      <c r="F2" s="245"/>
      <c r="G2" s="245"/>
      <c r="H2" s="246"/>
    </row>
    <row r="3" spans="2:10" ht="21" customHeight="1" thickBot="1">
      <c r="D3" s="11"/>
      <c r="E3" s="11"/>
      <c r="F3" s="11"/>
      <c r="G3" s="11"/>
      <c r="H3" s="11"/>
    </row>
    <row r="4" spans="2:10" ht="24" customHeight="1" thickBot="1">
      <c r="B4" s="14"/>
      <c r="C4" s="14"/>
      <c r="D4" s="247" t="s">
        <v>67</v>
      </c>
      <c r="E4" s="248"/>
      <c r="F4" s="248"/>
      <c r="G4" s="248"/>
      <c r="H4" s="249"/>
    </row>
    <row r="5" spans="2:10" ht="36" customHeight="1" thickBot="1">
      <c r="B5" s="15"/>
      <c r="C5" s="16"/>
      <c r="D5" s="85" t="s">
        <v>68</v>
      </c>
      <c r="E5" s="86" t="s">
        <v>69</v>
      </c>
      <c r="F5" s="87" t="s">
        <v>70</v>
      </c>
      <c r="G5" s="87" t="s">
        <v>71</v>
      </c>
      <c r="H5" s="88" t="s">
        <v>72</v>
      </c>
      <c r="J5" s="63"/>
    </row>
    <row r="6" spans="2:10" ht="21" customHeight="1">
      <c r="B6" s="252" t="s">
        <v>41</v>
      </c>
      <c r="C6" s="250" t="s">
        <v>98</v>
      </c>
      <c r="D6" s="89">
        <v>5</v>
      </c>
      <c r="E6" s="90">
        <v>10</v>
      </c>
      <c r="F6" s="91">
        <v>15</v>
      </c>
      <c r="G6" s="91">
        <v>20</v>
      </c>
      <c r="H6" s="55">
        <v>25</v>
      </c>
      <c r="J6" s="15"/>
    </row>
    <row r="7" spans="2:10" ht="21" customHeight="1">
      <c r="B7" s="253"/>
      <c r="C7" s="251"/>
      <c r="D7" s="92" t="s">
        <v>101</v>
      </c>
      <c r="E7" s="93" t="s">
        <v>103</v>
      </c>
      <c r="F7" s="94" t="s">
        <v>104</v>
      </c>
      <c r="G7" s="94" t="s">
        <v>105</v>
      </c>
      <c r="H7" s="95" t="s">
        <v>106</v>
      </c>
      <c r="J7" s="15"/>
    </row>
    <row r="8" spans="2:10" ht="21" customHeight="1">
      <c r="B8" s="253"/>
      <c r="C8" s="256" t="s">
        <v>99</v>
      </c>
      <c r="D8" s="96">
        <v>4</v>
      </c>
      <c r="E8" s="97">
        <v>8</v>
      </c>
      <c r="F8" s="98">
        <v>12</v>
      </c>
      <c r="G8" s="98">
        <v>16</v>
      </c>
      <c r="H8" s="99">
        <v>20</v>
      </c>
      <c r="J8" s="15"/>
    </row>
    <row r="9" spans="2:10" ht="21" customHeight="1">
      <c r="B9" s="254"/>
      <c r="C9" s="257"/>
      <c r="D9" s="100" t="s">
        <v>102</v>
      </c>
      <c r="E9" s="101" t="s">
        <v>107</v>
      </c>
      <c r="F9" s="94" t="s">
        <v>108</v>
      </c>
      <c r="G9" s="102" t="s">
        <v>109</v>
      </c>
      <c r="H9" s="103" t="s">
        <v>110</v>
      </c>
      <c r="J9" s="64"/>
    </row>
    <row r="10" spans="2:10" ht="21" customHeight="1">
      <c r="B10" s="254"/>
      <c r="C10" s="258" t="s">
        <v>113</v>
      </c>
      <c r="D10" s="104">
        <v>3</v>
      </c>
      <c r="E10" s="105">
        <v>6</v>
      </c>
      <c r="F10" s="97">
        <v>9</v>
      </c>
      <c r="G10" s="98">
        <v>12</v>
      </c>
      <c r="H10" s="106">
        <v>15</v>
      </c>
      <c r="J10" s="64"/>
    </row>
    <row r="11" spans="2:10" ht="21" customHeight="1">
      <c r="B11" s="254"/>
      <c r="C11" s="259"/>
      <c r="D11" s="107" t="s">
        <v>100</v>
      </c>
      <c r="E11" s="108" t="s">
        <v>102</v>
      </c>
      <c r="F11" s="101" t="s">
        <v>111</v>
      </c>
      <c r="G11" s="94" t="s">
        <v>112</v>
      </c>
      <c r="H11" s="109" t="s">
        <v>104</v>
      </c>
      <c r="J11" s="64"/>
    </row>
    <row r="12" spans="2:10" ht="21" customHeight="1">
      <c r="B12" s="254"/>
      <c r="C12" s="260" t="s">
        <v>74</v>
      </c>
      <c r="D12" s="110">
        <v>2</v>
      </c>
      <c r="E12" s="111">
        <v>4</v>
      </c>
      <c r="F12" s="105">
        <v>6</v>
      </c>
      <c r="G12" s="97">
        <v>8</v>
      </c>
      <c r="H12" s="112">
        <v>10</v>
      </c>
      <c r="J12" s="15"/>
    </row>
    <row r="13" spans="2:10" ht="21" customHeight="1">
      <c r="B13" s="254"/>
      <c r="C13" s="261"/>
      <c r="D13" s="107" t="s">
        <v>114</v>
      </c>
      <c r="E13" s="113" t="s">
        <v>115</v>
      </c>
      <c r="F13" s="113" t="s">
        <v>116</v>
      </c>
      <c r="G13" s="101" t="s">
        <v>117</v>
      </c>
      <c r="H13" s="114" t="s">
        <v>103</v>
      </c>
      <c r="J13" s="15"/>
    </row>
    <row r="14" spans="2:10" ht="21" customHeight="1">
      <c r="B14" s="254"/>
      <c r="C14" s="262" t="s">
        <v>73</v>
      </c>
      <c r="D14" s="115">
        <v>1</v>
      </c>
      <c r="E14" s="116">
        <v>2</v>
      </c>
      <c r="F14" s="116">
        <v>3</v>
      </c>
      <c r="G14" s="117">
        <v>4</v>
      </c>
      <c r="H14" s="118">
        <v>5</v>
      </c>
      <c r="J14" s="15"/>
    </row>
    <row r="15" spans="2:10" ht="21" customHeight="1" thickBot="1">
      <c r="B15" s="255"/>
      <c r="C15" s="263"/>
      <c r="D15" s="119" t="s">
        <v>118</v>
      </c>
      <c r="E15" s="120" t="s">
        <v>119</v>
      </c>
      <c r="F15" s="120" t="s">
        <v>114</v>
      </c>
      <c r="G15" s="121" t="s">
        <v>120</v>
      </c>
      <c r="H15" s="122" t="s">
        <v>116</v>
      </c>
      <c r="J15" s="15"/>
    </row>
    <row r="16" spans="2:10" ht="24" customHeight="1">
      <c r="J16" s="15"/>
    </row>
    <row r="17" spans="10:10" ht="24" customHeight="1">
      <c r="J17" s="15"/>
    </row>
    <row r="18" spans="10:10" ht="24" customHeight="1">
      <c r="J18" s="15"/>
    </row>
    <row r="19" spans="10:10" ht="24" customHeight="1">
      <c r="J19" s="15"/>
    </row>
  </sheetData>
  <mergeCells count="8">
    <mergeCell ref="D2:H2"/>
    <mergeCell ref="D4:H4"/>
    <mergeCell ref="C6:C7"/>
    <mergeCell ref="B6:B15"/>
    <mergeCell ref="C8:C9"/>
    <mergeCell ref="C10:C11"/>
    <mergeCell ref="C12:C13"/>
    <mergeCell ref="C14:C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C3C7-687E-4E14-AAB6-382F92496CB5}">
  <sheetPr codeName="Hoja4">
    <tabColor rgb="FFFF9933"/>
  </sheetPr>
  <dimension ref="B1:Q27"/>
  <sheetViews>
    <sheetView showGridLines="0" topLeftCell="D1" zoomScaleNormal="100" workbookViewId="0">
      <selection activeCell="H9" sqref="H9"/>
    </sheetView>
  </sheetViews>
  <sheetFormatPr baseColWidth="10" defaultRowHeight="15"/>
  <cols>
    <col min="1" max="1" width="4.7109375" customWidth="1"/>
    <col min="2" max="2" width="6.7109375" customWidth="1"/>
    <col min="3" max="3" width="8.7109375" customWidth="1"/>
    <col min="4" max="4" width="10.7109375" customWidth="1"/>
    <col min="5" max="5" width="16.7109375" customWidth="1"/>
    <col min="6" max="6" width="4.85546875" customWidth="1"/>
    <col min="7" max="7" width="12.7109375" customWidth="1"/>
    <col min="8" max="9" width="16.7109375" customWidth="1"/>
    <col min="10" max="10" width="4.85546875" customWidth="1"/>
    <col min="11" max="11" width="6.7109375" customWidth="1"/>
    <col min="12" max="12" width="8.7109375" customWidth="1"/>
    <col min="13" max="13" width="12.7109375" customWidth="1"/>
    <col min="14" max="14" width="14.7109375" customWidth="1"/>
    <col min="15" max="15" width="12.7109375" customWidth="1"/>
    <col min="16" max="16" width="4.7109375" customWidth="1"/>
    <col min="17" max="17" width="48.7109375" customWidth="1"/>
  </cols>
  <sheetData>
    <row r="1" spans="2:17" ht="24" customHeight="1" thickBot="1"/>
    <row r="2" spans="2:17" ht="24" customHeight="1" thickBot="1">
      <c r="B2" s="17"/>
      <c r="C2" s="17"/>
      <c r="D2" s="17"/>
      <c r="E2" s="17"/>
      <c r="F2" s="17"/>
      <c r="G2" s="264" t="s">
        <v>157</v>
      </c>
      <c r="H2" s="265"/>
      <c r="I2" s="266"/>
    </row>
    <row r="3" spans="2:17" ht="18" customHeight="1" thickBot="1"/>
    <row r="4" spans="2:17" ht="27" customHeight="1" thickBot="1">
      <c r="M4" s="247" t="s">
        <v>81</v>
      </c>
      <c r="N4" s="248"/>
      <c r="O4" s="249"/>
      <c r="Q4" s="61" t="s">
        <v>123</v>
      </c>
    </row>
    <row r="5" spans="2:17" ht="27" customHeight="1" thickBot="1">
      <c r="B5" s="19" t="s">
        <v>84</v>
      </c>
      <c r="G5" s="273" t="s">
        <v>36</v>
      </c>
      <c r="H5" s="274"/>
      <c r="I5" s="275"/>
      <c r="M5" s="144">
        <v>1</v>
      </c>
      <c r="N5" s="145">
        <v>2</v>
      </c>
      <c r="O5" s="146">
        <v>3</v>
      </c>
      <c r="Q5" s="156" t="s">
        <v>224</v>
      </c>
    </row>
    <row r="6" spans="2:17" ht="36" customHeight="1">
      <c r="B6" s="270" t="s">
        <v>85</v>
      </c>
      <c r="C6" s="123">
        <v>1</v>
      </c>
      <c r="D6" s="124" t="s">
        <v>50</v>
      </c>
      <c r="E6" s="125" t="s">
        <v>51</v>
      </c>
      <c r="F6" s="18"/>
      <c r="G6" s="132" t="s">
        <v>138</v>
      </c>
      <c r="H6" s="133" t="s">
        <v>139</v>
      </c>
      <c r="I6" s="134" t="s">
        <v>140</v>
      </c>
      <c r="J6" s="23"/>
      <c r="K6" s="267" t="s">
        <v>80</v>
      </c>
      <c r="L6" s="141">
        <v>1</v>
      </c>
      <c r="M6" s="147" t="s">
        <v>79</v>
      </c>
      <c r="N6" s="148" t="s">
        <v>233</v>
      </c>
      <c r="O6" s="149" t="s">
        <v>234</v>
      </c>
      <c r="Q6" s="157" t="s">
        <v>228</v>
      </c>
    </row>
    <row r="7" spans="2:17" ht="36" customHeight="1">
      <c r="B7" s="271"/>
      <c r="C7" s="126">
        <v>2</v>
      </c>
      <c r="D7" s="127" t="s">
        <v>49</v>
      </c>
      <c r="E7" s="128" t="s">
        <v>137</v>
      </c>
      <c r="F7" s="21"/>
      <c r="G7" s="135" t="s">
        <v>52</v>
      </c>
      <c r="H7" s="136" t="s">
        <v>53</v>
      </c>
      <c r="I7" s="137" t="s">
        <v>54</v>
      </c>
      <c r="J7" s="22"/>
      <c r="K7" s="268"/>
      <c r="L7" s="142">
        <v>2</v>
      </c>
      <c r="M7" s="150" t="s">
        <v>78</v>
      </c>
      <c r="N7" s="151" t="s">
        <v>193</v>
      </c>
      <c r="O7" s="152" t="s">
        <v>82</v>
      </c>
      <c r="Q7" s="158" t="s">
        <v>222</v>
      </c>
    </row>
    <row r="8" spans="2:17" ht="36" customHeight="1" thickBot="1">
      <c r="B8" s="272"/>
      <c r="C8" s="129">
        <v>3</v>
      </c>
      <c r="D8" s="130" t="s">
        <v>47</v>
      </c>
      <c r="E8" s="131" t="s">
        <v>48</v>
      </c>
      <c r="F8" s="21"/>
      <c r="G8" s="138">
        <v>1</v>
      </c>
      <c r="H8" s="139">
        <v>2</v>
      </c>
      <c r="I8" s="140">
        <v>3</v>
      </c>
      <c r="J8" s="15"/>
      <c r="K8" s="269"/>
      <c r="L8" s="143">
        <v>3</v>
      </c>
      <c r="M8" s="153" t="s">
        <v>77</v>
      </c>
      <c r="N8" s="154" t="s">
        <v>82</v>
      </c>
      <c r="O8" s="155" t="s">
        <v>83</v>
      </c>
      <c r="Q8" s="159" t="s">
        <v>216</v>
      </c>
    </row>
    <row r="9" spans="2:17" ht="24" customHeight="1">
      <c r="B9" s="19"/>
      <c r="C9" s="15"/>
      <c r="D9" s="18"/>
      <c r="E9" s="18"/>
      <c r="F9" s="18"/>
      <c r="J9" s="17"/>
      <c r="K9" s="20"/>
      <c r="L9" s="15"/>
      <c r="M9" s="17"/>
      <c r="N9" s="17"/>
      <c r="O9" s="17"/>
      <c r="Q9" s="160" t="s">
        <v>232</v>
      </c>
    </row>
    <row r="10" spans="2:17" ht="24" customHeight="1">
      <c r="F10" s="28"/>
      <c r="G10" s="18"/>
      <c r="H10" s="18"/>
      <c r="K10" s="20"/>
      <c r="L10" s="15"/>
      <c r="M10" s="17"/>
      <c r="N10" s="17"/>
      <c r="O10" s="17"/>
      <c r="Q10" s="160" t="s">
        <v>223</v>
      </c>
    </row>
    <row r="11" spans="2:17" ht="24" customHeight="1">
      <c r="F11" s="28"/>
      <c r="G11" s="18"/>
      <c r="H11" s="18"/>
      <c r="K11" s="20"/>
      <c r="L11" s="15"/>
      <c r="M11" s="17"/>
      <c r="N11" s="17"/>
      <c r="O11" s="17"/>
      <c r="Q11" s="161" t="s">
        <v>210</v>
      </c>
    </row>
    <row r="12" spans="2:17" ht="24" customHeight="1">
      <c r="F12" s="28"/>
      <c r="G12" s="18"/>
      <c r="H12" s="18"/>
      <c r="K12" s="20"/>
      <c r="L12" s="15"/>
      <c r="M12" s="17"/>
      <c r="N12" s="17"/>
      <c r="O12" s="17"/>
      <c r="Q12" s="159" t="s">
        <v>125</v>
      </c>
    </row>
    <row r="13" spans="2:17" ht="24" customHeight="1">
      <c r="F13" s="28"/>
      <c r="G13" s="18"/>
      <c r="H13" s="18"/>
      <c r="K13" s="20"/>
      <c r="L13" s="15"/>
      <c r="M13" s="17"/>
      <c r="N13" s="17"/>
      <c r="O13" s="17"/>
      <c r="Q13" s="159" t="s">
        <v>227</v>
      </c>
    </row>
    <row r="14" spans="2:17" ht="24" customHeight="1">
      <c r="F14" s="28"/>
      <c r="G14" s="18"/>
      <c r="H14" s="18"/>
      <c r="K14" s="20"/>
      <c r="L14" s="15"/>
      <c r="M14" s="17"/>
      <c r="N14" s="17"/>
      <c r="O14" s="17"/>
      <c r="Q14" s="159" t="s">
        <v>220</v>
      </c>
    </row>
    <row r="15" spans="2:17" ht="24" customHeight="1">
      <c r="F15" s="28"/>
      <c r="G15" s="18"/>
      <c r="H15" s="18"/>
      <c r="K15" s="20"/>
      <c r="L15" s="15"/>
      <c r="M15" s="17"/>
      <c r="N15" s="17"/>
      <c r="O15" s="17"/>
      <c r="Q15" s="159" t="s">
        <v>219</v>
      </c>
    </row>
    <row r="16" spans="2:17" ht="24" customHeight="1">
      <c r="F16" s="27"/>
      <c r="Q16" s="159" t="s">
        <v>221</v>
      </c>
    </row>
    <row r="17" spans="6:17" ht="24" customHeight="1">
      <c r="F17" s="27"/>
      <c r="Q17" s="159" t="s">
        <v>225</v>
      </c>
    </row>
    <row r="18" spans="6:17" ht="24" customHeight="1">
      <c r="F18" s="27"/>
      <c r="Q18" s="159" t="s">
        <v>226</v>
      </c>
    </row>
    <row r="19" spans="6:17" ht="24" customHeight="1">
      <c r="F19" s="27"/>
      <c r="Q19" s="159" t="s">
        <v>218</v>
      </c>
    </row>
    <row r="20" spans="6:17" ht="24" customHeight="1">
      <c r="F20" s="27"/>
      <c r="Q20" s="159" t="s">
        <v>229</v>
      </c>
    </row>
    <row r="21" spans="6:17" ht="24" customHeight="1">
      <c r="F21" s="27"/>
      <c r="Q21" s="159" t="s">
        <v>126</v>
      </c>
    </row>
    <row r="22" spans="6:17" ht="24" customHeight="1">
      <c r="F22" s="27"/>
      <c r="Q22" s="159" t="s">
        <v>124</v>
      </c>
    </row>
    <row r="23" spans="6:17" ht="24" customHeight="1" thickBot="1">
      <c r="F23" s="27"/>
      <c r="Q23" s="162" t="s">
        <v>211</v>
      </c>
    </row>
    <row r="24" spans="6:17" ht="24" customHeight="1">
      <c r="F24" s="27"/>
    </row>
    <row r="25" spans="6:17" ht="24" customHeight="1">
      <c r="F25" s="27"/>
    </row>
    <row r="26" spans="6:17" ht="30" customHeight="1">
      <c r="F26" s="27"/>
    </row>
    <row r="27" spans="6:17" ht="30" customHeight="1">
      <c r="F27" s="27"/>
    </row>
  </sheetData>
  <sortState xmlns:xlrd2="http://schemas.microsoft.com/office/spreadsheetml/2017/richdata2" ref="E16:F27">
    <sortCondition ref="E10:E27"/>
  </sortState>
  <mergeCells count="5">
    <mergeCell ref="G2:I2"/>
    <mergeCell ref="M4:O4"/>
    <mergeCell ref="K6:K8"/>
    <mergeCell ref="B6:B8"/>
    <mergeCell ref="G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45FF-014E-4566-A40E-E4D557A52269}">
  <sheetPr codeName="Hoja8">
    <tabColor rgb="FF92D050"/>
  </sheetPr>
  <dimension ref="B1:P30"/>
  <sheetViews>
    <sheetView showGridLines="0" zoomScale="75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6" ht="24" customHeight="1"/>
    <row r="2" spans="2:16" ht="18" customHeight="1">
      <c r="B2" s="165"/>
      <c r="C2" s="166"/>
      <c r="D2" s="167" t="s">
        <v>28</v>
      </c>
      <c r="E2" s="310" t="s">
        <v>57</v>
      </c>
      <c r="F2" s="311"/>
      <c r="G2" s="168" t="s">
        <v>65</v>
      </c>
      <c r="H2" s="310" t="s">
        <v>165</v>
      </c>
      <c r="I2" s="314"/>
      <c r="J2" s="314"/>
      <c r="K2" s="311"/>
      <c r="M2" s="169"/>
      <c r="N2" s="169"/>
      <c r="O2" s="169"/>
      <c r="P2" s="169"/>
    </row>
    <row r="3" spans="2:16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8"/>
      <c r="J3" s="318"/>
      <c r="K3" s="319"/>
      <c r="M3" s="169"/>
      <c r="N3" s="169"/>
      <c r="O3" s="169"/>
      <c r="P3" s="169"/>
    </row>
    <row r="4" spans="2:16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1"/>
      <c r="J4" s="321"/>
      <c r="K4" s="322"/>
      <c r="M4" s="169"/>
      <c r="N4" s="169"/>
      <c r="O4" s="169"/>
      <c r="P4" s="169"/>
    </row>
    <row r="5" spans="2:16" ht="18" customHeight="1">
      <c r="B5" s="172"/>
      <c r="C5" s="173"/>
      <c r="D5" s="167" t="s">
        <v>31</v>
      </c>
      <c r="E5" s="325" t="s">
        <v>244</v>
      </c>
      <c r="F5" s="313"/>
      <c r="G5" s="168" t="s">
        <v>59</v>
      </c>
      <c r="H5" s="276" t="s">
        <v>166</v>
      </c>
      <c r="I5" s="277"/>
      <c r="J5" s="277"/>
      <c r="K5" s="278"/>
      <c r="M5" s="169"/>
      <c r="N5" s="169"/>
      <c r="O5" s="169"/>
      <c r="P5" s="169"/>
    </row>
    <row r="6" spans="2:16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29"/>
      <c r="L6" s="330" t="s">
        <v>35</v>
      </c>
      <c r="M6" s="331"/>
      <c r="N6" s="331"/>
      <c r="O6" s="331"/>
      <c r="P6" s="332"/>
    </row>
    <row r="7" spans="2:16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237</v>
      </c>
      <c r="I7" s="339" t="s">
        <v>236</v>
      </c>
      <c r="J7" s="307" t="s">
        <v>235</v>
      </c>
      <c r="K7" s="309" t="s">
        <v>194</v>
      </c>
      <c r="L7" s="309" t="s">
        <v>148</v>
      </c>
      <c r="M7" s="323" t="s">
        <v>195</v>
      </c>
      <c r="N7" s="323" t="s">
        <v>192</v>
      </c>
      <c r="O7" s="323" t="s">
        <v>63</v>
      </c>
      <c r="P7" s="337" t="s">
        <v>64</v>
      </c>
    </row>
    <row r="8" spans="2:16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6" ht="42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9" si="0">(M9*N9)</f>
        <v>0</v>
      </c>
      <c r="P9" s="184" t="str">
        <f>IF(O9="","",IF(O9&lt;4,"DÉBIL",IF(O9=4,"MEDIO",IF(O9&gt;=5,"FUERTE"))))</f>
        <v>DÉBIL</v>
      </c>
    </row>
    <row r="10" spans="2:16" ht="33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20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4" si="2">IF(O10="","",IF(O10&lt;4,"DÉBIL",IF(O10=4,"MEDIO",IF(O10&gt;=5,"FUERTE"))))</f>
        <v>DÉBIL</v>
      </c>
    </row>
    <row r="11" spans="2:16" ht="30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6" ht="30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6" ht="30" customHeight="1">
      <c r="B13" s="340" t="s">
        <v>144</v>
      </c>
      <c r="C13" s="294" t="s">
        <v>197</v>
      </c>
      <c r="D13" s="297" t="s">
        <v>21</v>
      </c>
      <c r="E13" s="343" t="s">
        <v>3</v>
      </c>
      <c r="F13" s="279" t="s">
        <v>37</v>
      </c>
      <c r="G13" s="282" t="s">
        <v>198</v>
      </c>
      <c r="H13" s="285">
        <v>4</v>
      </c>
      <c r="I13" s="285">
        <v>4</v>
      </c>
      <c r="J13" s="288">
        <f t="shared" si="1"/>
        <v>16</v>
      </c>
      <c r="K13" s="288" t="str">
        <f t="shared" ref="K13:K20" si="3">IF(J13="","",IF(J13&gt;=25,"MUY ALTO",IF(J13&gt;=12,"ALTO",IF(J13&gt;=8,"MODERADO",IF(J13&lt;=8,"BAJO",IF(J13&lt;=3,"MUY BAJO"))))))</f>
        <v>ALTO</v>
      </c>
      <c r="L13" s="195" t="s">
        <v>229</v>
      </c>
      <c r="M13" s="196"/>
      <c r="N13" s="196"/>
      <c r="O13" s="183">
        <f t="shared" si="0"/>
        <v>0</v>
      </c>
      <c r="P13" s="184" t="str">
        <f t="shared" si="2"/>
        <v>DÉBIL</v>
      </c>
    </row>
    <row r="14" spans="2:16" ht="33" customHeight="1">
      <c r="B14" s="341"/>
      <c r="C14" s="295"/>
      <c r="D14" s="298"/>
      <c r="E14" s="345"/>
      <c r="F14" s="280"/>
      <c r="G14" s="283"/>
      <c r="H14" s="287"/>
      <c r="I14" s="287"/>
      <c r="J14" s="290"/>
      <c r="K14" s="290"/>
      <c r="L14" s="195" t="s">
        <v>219</v>
      </c>
      <c r="M14" s="196"/>
      <c r="N14" s="196"/>
      <c r="O14" s="183">
        <f t="shared" si="0"/>
        <v>0</v>
      </c>
      <c r="P14" s="184" t="str">
        <f t="shared" si="2"/>
        <v>DÉBIL</v>
      </c>
    </row>
    <row r="15" spans="2:16" ht="33" customHeight="1">
      <c r="B15" s="341"/>
      <c r="C15" s="295"/>
      <c r="D15" s="298"/>
      <c r="E15" s="343" t="s">
        <v>215</v>
      </c>
      <c r="F15" s="280"/>
      <c r="G15" s="283"/>
      <c r="H15" s="285">
        <v>4</v>
      </c>
      <c r="I15" s="285">
        <v>5</v>
      </c>
      <c r="J15" s="288">
        <f t="shared" ref="J15" si="4">(H15*I15)</f>
        <v>20</v>
      </c>
      <c r="K15" s="288" t="str">
        <f t="shared" si="3"/>
        <v>ALTO</v>
      </c>
      <c r="L15" s="195" t="s">
        <v>210</v>
      </c>
      <c r="M15" s="196"/>
      <c r="N15" s="196"/>
      <c r="O15" s="183">
        <f t="shared" si="0"/>
        <v>0</v>
      </c>
      <c r="P15" s="184" t="str">
        <f t="shared" si="2"/>
        <v>DÉBIL</v>
      </c>
    </row>
    <row r="16" spans="2:16" ht="27" customHeight="1">
      <c r="B16" s="341"/>
      <c r="C16" s="296"/>
      <c r="D16" s="299"/>
      <c r="E16" s="345"/>
      <c r="F16" s="281"/>
      <c r="G16" s="284"/>
      <c r="H16" s="287"/>
      <c r="I16" s="287"/>
      <c r="J16" s="290"/>
      <c r="K16" s="290"/>
      <c r="L16" s="195" t="s">
        <v>124</v>
      </c>
      <c r="M16" s="196"/>
      <c r="N16" s="196"/>
      <c r="O16" s="183">
        <f t="shared" si="0"/>
        <v>0</v>
      </c>
      <c r="P16" s="184" t="str">
        <f t="shared" si="2"/>
        <v>DÉBIL</v>
      </c>
    </row>
    <row r="17" spans="2:16" ht="36" customHeight="1">
      <c r="B17" s="341"/>
      <c r="C17" s="294" t="s">
        <v>179</v>
      </c>
      <c r="D17" s="194" t="s">
        <v>21</v>
      </c>
      <c r="E17" s="188" t="s">
        <v>22</v>
      </c>
      <c r="F17" s="189" t="s">
        <v>37</v>
      </c>
      <c r="G17" s="190" t="s">
        <v>2</v>
      </c>
      <c r="H17" s="182">
        <v>4</v>
      </c>
      <c r="I17" s="182">
        <v>2</v>
      </c>
      <c r="J17" s="191">
        <f t="shared" si="1"/>
        <v>8</v>
      </c>
      <c r="K17" s="179" t="str">
        <f t="shared" si="3"/>
        <v>MODERADO</v>
      </c>
      <c r="L17" s="195" t="s">
        <v>221</v>
      </c>
      <c r="M17" s="178"/>
      <c r="N17" s="178"/>
      <c r="O17" s="183">
        <f t="shared" si="0"/>
        <v>0</v>
      </c>
      <c r="P17" s="184" t="str">
        <f t="shared" si="2"/>
        <v>DÉBIL</v>
      </c>
    </row>
    <row r="18" spans="2:16" ht="48" customHeight="1">
      <c r="B18" s="341"/>
      <c r="C18" s="295"/>
      <c r="D18" s="297" t="s">
        <v>208</v>
      </c>
      <c r="E18" s="188" t="s">
        <v>11</v>
      </c>
      <c r="F18" s="279" t="s">
        <v>40</v>
      </c>
      <c r="G18" s="190" t="s">
        <v>203</v>
      </c>
      <c r="H18" s="178">
        <v>4</v>
      </c>
      <c r="I18" s="178">
        <v>2</v>
      </c>
      <c r="J18" s="191">
        <f t="shared" si="1"/>
        <v>8</v>
      </c>
      <c r="K18" s="179" t="str">
        <f t="shared" si="3"/>
        <v>MODERADO</v>
      </c>
      <c r="L18" s="195" t="s">
        <v>211</v>
      </c>
      <c r="M18" s="178"/>
      <c r="N18" s="178"/>
      <c r="O18" s="183">
        <f t="shared" si="0"/>
        <v>0</v>
      </c>
      <c r="P18" s="184" t="str">
        <f t="shared" si="2"/>
        <v>DÉBIL</v>
      </c>
    </row>
    <row r="19" spans="2:16" ht="30" customHeight="1">
      <c r="B19" s="341"/>
      <c r="C19" s="296"/>
      <c r="D19" s="299"/>
      <c r="E19" s="188" t="s">
        <v>12</v>
      </c>
      <c r="F19" s="281"/>
      <c r="G19" s="177" t="s">
        <v>204</v>
      </c>
      <c r="H19" s="178">
        <v>4</v>
      </c>
      <c r="I19" s="178">
        <v>3</v>
      </c>
      <c r="J19" s="191">
        <f t="shared" si="1"/>
        <v>12</v>
      </c>
      <c r="K19" s="179" t="str">
        <f t="shared" si="3"/>
        <v>ALTO</v>
      </c>
      <c r="L19" s="195" t="s">
        <v>225</v>
      </c>
      <c r="M19" s="178"/>
      <c r="N19" s="178"/>
      <c r="O19" s="183">
        <f t="shared" si="0"/>
        <v>0</v>
      </c>
      <c r="P19" s="184" t="str">
        <f t="shared" si="2"/>
        <v>DÉBIL</v>
      </c>
    </row>
    <row r="20" spans="2:16" ht="36" customHeight="1">
      <c r="B20" s="341"/>
      <c r="C20" s="294" t="s">
        <v>147</v>
      </c>
      <c r="D20" s="297" t="s">
        <v>145</v>
      </c>
      <c r="E20" s="188" t="s">
        <v>4</v>
      </c>
      <c r="F20" s="279" t="s">
        <v>37</v>
      </c>
      <c r="G20" s="282" t="s">
        <v>199</v>
      </c>
      <c r="H20" s="285">
        <v>5</v>
      </c>
      <c r="I20" s="285">
        <v>4</v>
      </c>
      <c r="J20" s="288">
        <f t="shared" si="1"/>
        <v>20</v>
      </c>
      <c r="K20" s="288" t="str">
        <f t="shared" si="3"/>
        <v>ALTO</v>
      </c>
      <c r="L20" s="291" t="s">
        <v>217</v>
      </c>
      <c r="M20" s="285"/>
      <c r="N20" s="285"/>
      <c r="O20" s="300">
        <f>(M20*N20)</f>
        <v>0</v>
      </c>
      <c r="P20" s="303" t="str">
        <f t="shared" si="2"/>
        <v>DÉBIL</v>
      </c>
    </row>
    <row r="21" spans="2:16" ht="36" customHeight="1">
      <c r="B21" s="341"/>
      <c r="C21" s="295"/>
      <c r="D21" s="298"/>
      <c r="E21" s="188" t="s">
        <v>13</v>
      </c>
      <c r="F21" s="280"/>
      <c r="G21" s="283"/>
      <c r="H21" s="286"/>
      <c r="I21" s="286"/>
      <c r="J21" s="289"/>
      <c r="K21" s="289"/>
      <c r="L21" s="292"/>
      <c r="M21" s="286"/>
      <c r="N21" s="286"/>
      <c r="O21" s="301"/>
      <c r="P21" s="304"/>
    </row>
    <row r="22" spans="2:16" ht="48" customHeight="1">
      <c r="B22" s="341"/>
      <c r="C22" s="295"/>
      <c r="D22" s="298"/>
      <c r="E22" s="188" t="s">
        <v>14</v>
      </c>
      <c r="F22" s="280"/>
      <c r="G22" s="283"/>
      <c r="H22" s="286"/>
      <c r="I22" s="286"/>
      <c r="J22" s="289"/>
      <c r="K22" s="289"/>
      <c r="L22" s="292"/>
      <c r="M22" s="286"/>
      <c r="N22" s="286"/>
      <c r="O22" s="301"/>
      <c r="P22" s="304"/>
    </row>
    <row r="23" spans="2:16" ht="42" customHeight="1">
      <c r="B23" s="341"/>
      <c r="C23" s="295"/>
      <c r="D23" s="298"/>
      <c r="E23" s="188" t="s">
        <v>15</v>
      </c>
      <c r="F23" s="281"/>
      <c r="G23" s="284"/>
      <c r="H23" s="287"/>
      <c r="I23" s="287"/>
      <c r="J23" s="290"/>
      <c r="K23" s="290"/>
      <c r="L23" s="293"/>
      <c r="M23" s="287"/>
      <c r="N23" s="287"/>
      <c r="O23" s="302"/>
      <c r="P23" s="305"/>
    </row>
    <row r="24" spans="2:16" ht="30" customHeight="1">
      <c r="B24" s="341"/>
      <c r="C24" s="295"/>
      <c r="D24" s="298"/>
      <c r="E24" s="188" t="s">
        <v>16</v>
      </c>
      <c r="F24" s="279" t="s">
        <v>37</v>
      </c>
      <c r="G24" s="282" t="s">
        <v>199</v>
      </c>
      <c r="H24" s="285">
        <v>5</v>
      </c>
      <c r="I24" s="285">
        <v>3</v>
      </c>
      <c r="J24" s="288">
        <f t="shared" ref="J24" si="5">(H24*I24)</f>
        <v>15</v>
      </c>
      <c r="K24" s="288" t="str">
        <f t="shared" ref="K24" si="6">IF(J24="","",IF(J24&gt;=25,"MUY ALTO",IF(J24&gt;=12,"ALTO",IF(J24&gt;=8,"MODERADO",IF(J24&lt;=8,"BAJO",IF(J24&lt;=3,"MUY BAJO"))))))</f>
        <v>ALTO</v>
      </c>
      <c r="L24" s="291" t="s">
        <v>223</v>
      </c>
      <c r="M24" s="285"/>
      <c r="N24" s="285"/>
      <c r="O24" s="300">
        <f t="shared" ref="O24" si="7">(M24*N24)</f>
        <v>0</v>
      </c>
      <c r="P24" s="303" t="str">
        <f t="shared" si="2"/>
        <v>DÉBIL</v>
      </c>
    </row>
    <row r="25" spans="2:16" ht="30" customHeight="1">
      <c r="B25" s="342"/>
      <c r="C25" s="296"/>
      <c r="D25" s="299"/>
      <c r="E25" s="188" t="s">
        <v>17</v>
      </c>
      <c r="F25" s="281"/>
      <c r="G25" s="284"/>
      <c r="H25" s="287"/>
      <c r="I25" s="287"/>
      <c r="J25" s="290"/>
      <c r="K25" s="290"/>
      <c r="L25" s="293"/>
      <c r="M25" s="287"/>
      <c r="N25" s="287"/>
      <c r="O25" s="302"/>
      <c r="P25" s="305"/>
    </row>
    <row r="26" spans="2:16">
      <c r="F26" s="203"/>
      <c r="G26" s="199"/>
      <c r="K26" s="306" t="str">
        <f t="shared" ref="K26:K30" si="8">IF(J26="","",IF(J26&gt;=25,"MUY ALTO",IF(J26&gt;=12,"ALTO",IF(J26&gt;=8,"MODERADO",IF(J26&gt;3,"BAJO","MUY BAJO")))))</f>
        <v/>
      </c>
    </row>
    <row r="27" spans="2:16">
      <c r="F27" s="203"/>
      <c r="G27" s="199"/>
      <c r="K27" s="306"/>
    </row>
    <row r="28" spans="2:16">
      <c r="K28" s="306" t="str">
        <f t="shared" si="8"/>
        <v/>
      </c>
    </row>
    <row r="29" spans="2:16">
      <c r="K29" s="306"/>
    </row>
    <row r="30" spans="2:16">
      <c r="K30" s="204" t="str">
        <f t="shared" si="8"/>
        <v/>
      </c>
    </row>
  </sheetData>
  <mergeCells count="80">
    <mergeCell ref="L7:L8"/>
    <mergeCell ref="D18:D19"/>
    <mergeCell ref="B9:B12"/>
    <mergeCell ref="C9:C12"/>
    <mergeCell ref="H10:H12"/>
    <mergeCell ref="I10:I12"/>
    <mergeCell ref="J10:J12"/>
    <mergeCell ref="K10:K12"/>
    <mergeCell ref="C17:C19"/>
    <mergeCell ref="D9:D12"/>
    <mergeCell ref="E10:E12"/>
    <mergeCell ref="G10:G12"/>
    <mergeCell ref="B13:B25"/>
    <mergeCell ref="E13:E14"/>
    <mergeCell ref="C13:C16"/>
    <mergeCell ref="E15:E16"/>
    <mergeCell ref="M7:M8"/>
    <mergeCell ref="E5:F5"/>
    <mergeCell ref="B6:F6"/>
    <mergeCell ref="G6:K6"/>
    <mergeCell ref="L6:P6"/>
    <mergeCell ref="B7:B8"/>
    <mergeCell ref="C7:C8"/>
    <mergeCell ref="D7:D8"/>
    <mergeCell ref="E7:E8"/>
    <mergeCell ref="F7:F8"/>
    <mergeCell ref="G7:G8"/>
    <mergeCell ref="N7:N8"/>
    <mergeCell ref="O7:O8"/>
    <mergeCell ref="P7:P8"/>
    <mergeCell ref="H7:H8"/>
    <mergeCell ref="I7:I8"/>
    <mergeCell ref="E2:F2"/>
    <mergeCell ref="E3:F3"/>
    <mergeCell ref="E4:F4"/>
    <mergeCell ref="H2:K2"/>
    <mergeCell ref="G3:G4"/>
    <mergeCell ref="H3:K4"/>
    <mergeCell ref="K26:K27"/>
    <mergeCell ref="K28:K29"/>
    <mergeCell ref="J7:J8"/>
    <mergeCell ref="K7:K8"/>
    <mergeCell ref="H13:H14"/>
    <mergeCell ref="I13:I14"/>
    <mergeCell ref="J13:J14"/>
    <mergeCell ref="K13:K14"/>
    <mergeCell ref="I15:I16"/>
    <mergeCell ref="J15:J16"/>
    <mergeCell ref="O20:O23"/>
    <mergeCell ref="P20:P23"/>
    <mergeCell ref="N24:N25"/>
    <mergeCell ref="O24:O25"/>
    <mergeCell ref="P24:P25"/>
    <mergeCell ref="N20:N23"/>
    <mergeCell ref="C20:C25"/>
    <mergeCell ref="D20:D25"/>
    <mergeCell ref="D13:D16"/>
    <mergeCell ref="G13:G16"/>
    <mergeCell ref="H15:H16"/>
    <mergeCell ref="L20:L23"/>
    <mergeCell ref="L24:L25"/>
    <mergeCell ref="M20:M23"/>
    <mergeCell ref="M24:M25"/>
    <mergeCell ref="F24:F25"/>
    <mergeCell ref="G24:G25"/>
    <mergeCell ref="H24:H25"/>
    <mergeCell ref="I24:I25"/>
    <mergeCell ref="J24:J25"/>
    <mergeCell ref="K24:K25"/>
    <mergeCell ref="H5:K5"/>
    <mergeCell ref="F20:F23"/>
    <mergeCell ref="G20:G23"/>
    <mergeCell ref="H20:H23"/>
    <mergeCell ref="I20:I23"/>
    <mergeCell ref="J20:J23"/>
    <mergeCell ref="K20:K23"/>
    <mergeCell ref="F9:F12"/>
    <mergeCell ref="F13:F16"/>
    <mergeCell ref="F18:F19"/>
    <mergeCell ref="K15:K16"/>
  </mergeCells>
  <conditionalFormatting sqref="K9:K13 K15 K17:K20">
    <cfRule type="containsText" dxfId="226" priority="12" stopIfTrue="1" operator="containsText" text="MUY ALTO">
      <formula>NOT(ISERROR(SEARCH("MUY ALTO",K9)))</formula>
    </cfRule>
    <cfRule type="containsText" dxfId="225" priority="13" stopIfTrue="1" operator="containsText" text="ALTO">
      <formula>NOT(ISERROR(SEARCH("ALTO",K9)))</formula>
    </cfRule>
    <cfRule type="containsText" dxfId="224" priority="14" stopIfTrue="1" operator="containsText" text="MODERADO">
      <formula>NOT(ISERROR(SEARCH("MODERADO",K9)))</formula>
    </cfRule>
    <cfRule type="containsText" dxfId="223" priority="15" stopIfTrue="1" operator="containsText" text="MUY BAJO">
      <formula>NOT(ISERROR(SEARCH("MUY BAJO",K9)))</formula>
    </cfRule>
    <cfRule type="containsText" dxfId="222" priority="16" stopIfTrue="1" operator="containsText" text="BAJO">
      <formula>NOT(ISERROR(SEARCH("BAJO",K9)))</formula>
    </cfRule>
  </conditionalFormatting>
  <conditionalFormatting sqref="P9:P20">
    <cfRule type="containsText" dxfId="221" priority="9" stopIfTrue="1" operator="containsText" text="DÉBIL">
      <formula>NOT(ISERROR(SEARCH("DÉBIL",P9)))</formula>
    </cfRule>
    <cfRule type="containsText" dxfId="220" priority="10" stopIfTrue="1" operator="containsText" text="MEDIO">
      <formula>NOT(ISERROR(SEARCH("MEDIO",P9)))</formula>
    </cfRule>
    <cfRule type="containsText" dxfId="219" priority="11" stopIfTrue="1" operator="containsText" text="FUERTE">
      <formula>NOT(ISERROR(SEARCH("FUERTE",P9)))</formula>
    </cfRule>
  </conditionalFormatting>
  <conditionalFormatting sqref="P24">
    <cfRule type="containsText" dxfId="218" priority="6" stopIfTrue="1" operator="containsText" text="DÉBIL">
      <formula>NOT(ISERROR(SEARCH("DÉBIL",P24)))</formula>
    </cfRule>
    <cfRule type="containsText" dxfId="217" priority="7" stopIfTrue="1" operator="containsText" text="MEDIO">
      <formula>NOT(ISERROR(SEARCH("MEDIO",P24)))</formula>
    </cfRule>
    <cfRule type="containsText" dxfId="216" priority="8" stopIfTrue="1" operator="containsText" text="FUERTE">
      <formula>NOT(ISERROR(SEARCH("FUERTE",P24)))</formula>
    </cfRule>
  </conditionalFormatting>
  <conditionalFormatting sqref="K24">
    <cfRule type="containsText" dxfId="215" priority="1" stopIfTrue="1" operator="containsText" text="MUY ALTO">
      <formula>NOT(ISERROR(SEARCH("MUY ALTO",K24)))</formula>
    </cfRule>
    <cfRule type="containsText" dxfId="214" priority="2" stopIfTrue="1" operator="containsText" text="ALTO">
      <formula>NOT(ISERROR(SEARCH("ALTO",K24)))</formula>
    </cfRule>
    <cfRule type="containsText" dxfId="213" priority="3" stopIfTrue="1" operator="containsText" text="MODERADO">
      <formula>NOT(ISERROR(SEARCH("MODERADO",K24)))</formula>
    </cfRule>
    <cfRule type="containsText" dxfId="212" priority="4" stopIfTrue="1" operator="containsText" text="MUY BAJO">
      <formula>NOT(ISERROR(SEARCH("MUY BAJO",K24)))</formula>
    </cfRule>
    <cfRule type="containsText" dxfId="211" priority="5" stopIfTrue="1" operator="containsText" text="BAJO">
      <formula>NOT(ISERROR(SEARCH("BAJO",K24)))</formula>
    </cfRule>
  </conditionalFormatting>
  <dataValidations count="14">
    <dataValidation allowBlank="1" showInputMessage="1" showErrorMessage="1" promptTitle="DESCRIBIR" prompt="Causas que generan o pueden generar los riesgos identificados_x000a_(Ver hoja N°1)" sqref="G7:G8" xr:uid="{AC75CEC4-CE03-4B55-9A6E-0FDF485D2471}"/>
    <dataValidation allowBlank="1" showInputMessage="1" showErrorMessage="1" promptTitle="DESCRIBIR" prompt="Situaciones que pueden causar problemas en el proceso_x000a_(Ver Hoja N°1)" sqref="E7:E8" xr:uid="{6859E195-3DA3-49A7-B582-BC6638F1E356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A09FA0D9-5DBF-4BC6-9458-5508650774B9}"/>
    <dataValidation allowBlank="1" showInputMessage="1" showErrorMessage="1" promptTitle="CONSECUENCIAS DEL RIESGO" prompt="1: Insignificante_x000a_2: Menor_x000a_3: Medio_x000a_4: Mayor_x000a_5: Catastrófico_x000a_(Ver hoja N°2)" sqref="I7:I8" xr:uid="{6B0112EB-E94E-42AC-BFAC-C8F949493061}"/>
    <dataValidation allowBlank="1" showInputMessage="1" showErrorMessage="1" promptTitle="CALCULAR" prompt="Se obtiene al multiplicar posibilidad por consecuencias_x000a_(Ver hoja N°3)" sqref="J7:J8" xr:uid="{227BFE3D-AD05-44C2-B71B-194BF997E2FE}"/>
    <dataValidation allowBlank="1" showInputMessage="1" showErrorMessage="1" promptTitle="PRIORIDAD" prompt="Valor entregado por el nivel de riesgo calculado._x000a_(Ver Hoja N°3)" sqref="K7:K8" xr:uid="{692B98CD-2D55-4C87-B788-86BC4D91A3B1}"/>
    <dataValidation allowBlank="1" showInputMessage="1" showErrorMessage="1" promptTitle="CALIFICACIÓN" prompt="1: No se aplica _x000a_2: Se aplica, pero no está documentado_x000a_3: Se aplica y está documentado_x000a_" sqref="M7:M8" xr:uid="{7C1D368E-7F31-4371-BD14-9DDE4520C2C7}"/>
    <dataValidation allowBlank="1" showInputMessage="1" showErrorMessage="1" promptTitle="CALIFICACIÓN" prompt="1: Baja eficiacia_x000a_2: Media eficacia_x000a_3: Alta eficacia_x000a_" sqref="N7:N8" xr:uid="{C03AC5D4-7DD7-4244-BC15-54FA424FD4DD}"/>
    <dataValidation allowBlank="1" showInputMessage="1" showErrorMessage="1" promptTitle="ASIGNACIÓN" prompt="De acuerdo al nivel de control:_x000a_1-3: Débil_x000a_4: Medio_x000a_6;9: Fuerte_x000a_(Ver hoja N°4)" sqref="O7:O8" xr:uid="{6207F5EA-893C-438A-96A8-F7B217EA0426}"/>
    <dataValidation allowBlank="1" showInputMessage="1" showErrorMessage="1" promptTitle="PRIORIDAD" prompt="Valor entregado por el nivel de control calculado" sqref="P7" xr:uid="{731996BE-111C-4286-B494-0EFBCA9344A4}"/>
    <dataValidation allowBlank="1" showErrorMessage="1" sqref="D7:D8" xr:uid="{6E65CE65-2428-4EAE-AE23-B1D85DE90B40}"/>
    <dataValidation type="list" allowBlank="1" showInputMessage="1" showErrorMessage="1" sqref="F9 F13 F17:F18 F20 F24" xr:uid="{A73B5E49-99EC-4FE5-999B-55E7947A8C56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932FA90D-476C-4AB8-8985-C472CD9AB70C}"/>
    <dataValidation type="list" allowBlank="1" showInputMessage="1" showErrorMessage="1" sqref="M9:N20 M24:N24" xr:uid="{DD3BBAD1-B1E3-4E4C-9056-0A4B89587E2C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SELECCIONAR" prompt="Clasificación acorde al riesgo analizado_x000a_(Ver hoja N°2)" xr:uid="{B8226EA9-60F0-4C18-8D7D-2B904E6959E3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6EC7ABC2-7452-443E-BFC8-8B04D268F32A}">
          <x14:formula1>
            <xm:f>'Criterios calificación'!$H$4:$L$4</xm:f>
          </x14:formula1>
          <xm:sqref>H9:H10 H13 H15 H17:H20 H24</xm:sqref>
        </x14:dataValidation>
        <x14:dataValidation type="list" allowBlank="1" showInputMessage="1" showErrorMessage="1" xr:uid="{8AA0FBC2-BC05-465B-81FA-39F01FCC8806}">
          <x14:formula1>
            <xm:f>'Criterios calificación'!$D$5:$D$9</xm:f>
          </x14:formula1>
          <xm:sqref>I9:I10 I13 I15 I17:I20 I24</xm:sqref>
        </x14:dataValidation>
        <x14:dataValidation type="list" allowBlank="1" showInputMessage="1" showErrorMessage="1" xr:uid="{326F7699-5F7A-4D4A-83C7-67EC3D8F95BC}">
          <x14:formula1>
            <xm:f>'Peligros y Riesgos SSO'!$C$4:$C$24</xm:f>
          </x14:formula1>
          <xm:sqref>E9:E25</xm:sqref>
        </x14:dataValidation>
        <x14:dataValidation type="list" allowBlank="1" showInputMessage="1" showErrorMessage="1" xr:uid="{E9C9A8AC-F081-443F-8B85-CEFB3B5E5757}">
          <x14:formula1>
            <xm:f>'Peligros y Riesgos SSO'!$G$3:$G$9</xm:f>
          </x14:formula1>
          <xm:sqref>D9:D25</xm:sqref>
        </x14:dataValidation>
        <x14:dataValidation type="list" allowBlank="1" showInputMessage="1" showErrorMessage="1" xr:uid="{CE81B66B-AE0D-4ECC-84B7-FBB00A157418}">
          <x14:formula1>
            <xm:f>'Análisis control'!$Q$5:$Q$23</xm:f>
          </x14:formula1>
          <xm:sqref>L24 L9:L20</xm:sqref>
        </x14:dataValidation>
        <x14:dataValidation type="list" allowBlank="1" showInputMessage="1" showErrorMessage="1" xr:uid="{75EDE010-7412-4E03-8494-D1080074E997}">
          <x14:formula1>
            <xm:f>'Peligros y Riesgos SSO'!$F$3:$F$13</xm:f>
          </x14:formula1>
          <xm:sqref>G17:G20 G9:G13 G24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7580-A14D-4C4F-A2E3-93EE0BC3FAD2}">
  <sheetPr codeName="Hoja9">
    <tabColor rgb="FF92D050"/>
  </sheetPr>
  <dimension ref="B1:R21"/>
  <sheetViews>
    <sheetView showGridLines="0" topLeftCell="D1" zoomScale="84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5" width="16.7109375" style="164" customWidth="1"/>
    <col min="6" max="6" width="17.28515625" style="164" customWidth="1"/>
    <col min="7" max="7" width="20.28515625" style="164" customWidth="1"/>
    <col min="8" max="10" width="12.7109375" style="164" customWidth="1"/>
    <col min="11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46" t="s">
        <v>167</v>
      </c>
      <c r="I2" s="347"/>
      <c r="J2" s="206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9"/>
      <c r="J3" s="207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2"/>
      <c r="J4" s="208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168</v>
      </c>
      <c r="I5" s="278"/>
      <c r="J5" s="209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239</v>
      </c>
      <c r="L7" s="309" t="s">
        <v>148</v>
      </c>
      <c r="M7" s="323" t="s">
        <v>195</v>
      </c>
      <c r="N7" s="323" t="s">
        <v>240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8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3" si="0">(M9*N9)</f>
        <v>0</v>
      </c>
      <c r="P9" s="184" t="str">
        <f>IF(O9="","",IF(O9&lt;4,"DÉBIL",IF(O9=4,"MEDIO",IF(O9&gt;=5,"FUERTE"))))</f>
        <v>DÉBIL</v>
      </c>
      <c r="R9" s="185"/>
    </row>
    <row r="10" spans="2:18" ht="30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16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0" si="2">IF(O10="","",IF(O10&lt;4,"DÉBIL",IF(O10=4,"MEDIO",IF(O10&gt;=5,"FUERTE"))))</f>
        <v>DÉBIL</v>
      </c>
    </row>
    <row r="11" spans="2:18" ht="36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0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50.25" customHeight="1">
      <c r="B13" s="340" t="s">
        <v>144</v>
      </c>
      <c r="C13" s="294" t="s">
        <v>179</v>
      </c>
      <c r="D13" s="194" t="s">
        <v>21</v>
      </c>
      <c r="E13" s="188" t="s">
        <v>22</v>
      </c>
      <c r="F13" s="189" t="s">
        <v>37</v>
      </c>
      <c r="G13" s="190" t="s">
        <v>2</v>
      </c>
      <c r="H13" s="182">
        <v>3</v>
      </c>
      <c r="I13" s="182">
        <v>2</v>
      </c>
      <c r="J13" s="191">
        <f t="shared" si="1"/>
        <v>6</v>
      </c>
      <c r="K13" s="288" t="str">
        <f t="shared" ref="K13:K16" si="3">IF(J13="","",IF(J13&gt;=25,"MUY ALTO",IF(J13&gt;=12,"ALTO",IF(J13&gt;=8,"MODERADO",IF(J13&lt;=8,"BAJO",IF(J13&lt;=3,"MUY BAJO"))))))</f>
        <v>BAJO</v>
      </c>
      <c r="L13" s="195" t="s">
        <v>221</v>
      </c>
      <c r="M13" s="178"/>
      <c r="N13" s="178"/>
      <c r="O13" s="183">
        <f t="shared" si="0"/>
        <v>0</v>
      </c>
      <c r="P13" s="184" t="str">
        <f t="shared" si="2"/>
        <v>DÉBIL</v>
      </c>
    </row>
    <row r="14" spans="2:18" ht="42" customHeight="1">
      <c r="B14" s="341"/>
      <c r="C14" s="295"/>
      <c r="D14" s="297" t="s">
        <v>208</v>
      </c>
      <c r="E14" s="188" t="s">
        <v>11</v>
      </c>
      <c r="F14" s="279" t="s">
        <v>40</v>
      </c>
      <c r="G14" s="190" t="s">
        <v>203</v>
      </c>
      <c r="H14" s="178">
        <v>3</v>
      </c>
      <c r="I14" s="178">
        <v>2</v>
      </c>
      <c r="J14" s="191">
        <f t="shared" si="1"/>
        <v>6</v>
      </c>
      <c r="K14" s="289"/>
      <c r="L14" s="195" t="s">
        <v>211</v>
      </c>
      <c r="M14" s="178"/>
      <c r="N14" s="178"/>
      <c r="O14" s="183">
        <f>(M14*N14)</f>
        <v>0</v>
      </c>
      <c r="P14" s="184" t="str">
        <f t="shared" si="2"/>
        <v>DÉBIL</v>
      </c>
    </row>
    <row r="15" spans="2:18" ht="33" customHeight="1">
      <c r="B15" s="341"/>
      <c r="C15" s="296"/>
      <c r="D15" s="299"/>
      <c r="E15" s="188" t="s">
        <v>12</v>
      </c>
      <c r="F15" s="281"/>
      <c r="G15" s="177" t="s">
        <v>204</v>
      </c>
      <c r="H15" s="178">
        <v>3</v>
      </c>
      <c r="I15" s="178">
        <v>2</v>
      </c>
      <c r="J15" s="191">
        <f t="shared" si="1"/>
        <v>6</v>
      </c>
      <c r="K15" s="290"/>
      <c r="L15" s="195" t="s">
        <v>225</v>
      </c>
      <c r="M15" s="178"/>
      <c r="N15" s="178"/>
      <c r="O15" s="183">
        <f>(M15*N15)</f>
        <v>0</v>
      </c>
      <c r="P15" s="184" t="str">
        <f t="shared" si="2"/>
        <v>DÉBIL</v>
      </c>
    </row>
    <row r="16" spans="2:18" ht="33" customHeight="1">
      <c r="B16" s="341"/>
      <c r="C16" s="294" t="s">
        <v>147</v>
      </c>
      <c r="D16" s="297" t="s">
        <v>145</v>
      </c>
      <c r="E16" s="188" t="s">
        <v>4</v>
      </c>
      <c r="F16" s="279" t="s">
        <v>37</v>
      </c>
      <c r="G16" s="282" t="s">
        <v>199</v>
      </c>
      <c r="H16" s="285">
        <v>3</v>
      </c>
      <c r="I16" s="285">
        <v>3</v>
      </c>
      <c r="J16" s="288">
        <f t="shared" si="1"/>
        <v>9</v>
      </c>
      <c r="K16" s="288" t="str">
        <f t="shared" si="3"/>
        <v>MODERADO</v>
      </c>
      <c r="L16" s="291" t="s">
        <v>217</v>
      </c>
      <c r="M16" s="285"/>
      <c r="N16" s="285"/>
      <c r="O16" s="300">
        <f>(M16*N16)</f>
        <v>0</v>
      </c>
      <c r="P16" s="303" t="str">
        <f t="shared" si="2"/>
        <v>DÉBIL</v>
      </c>
    </row>
    <row r="17" spans="2:16" ht="33" customHeight="1">
      <c r="B17" s="341"/>
      <c r="C17" s="295"/>
      <c r="D17" s="298"/>
      <c r="E17" s="188" t="s">
        <v>13</v>
      </c>
      <c r="F17" s="280"/>
      <c r="G17" s="283"/>
      <c r="H17" s="286"/>
      <c r="I17" s="286"/>
      <c r="J17" s="289"/>
      <c r="K17" s="289"/>
      <c r="L17" s="292"/>
      <c r="M17" s="286"/>
      <c r="N17" s="286"/>
      <c r="O17" s="301"/>
      <c r="P17" s="304"/>
    </row>
    <row r="18" spans="2:16" ht="42" customHeight="1">
      <c r="B18" s="341"/>
      <c r="C18" s="295"/>
      <c r="D18" s="298"/>
      <c r="E18" s="188" t="s">
        <v>14</v>
      </c>
      <c r="F18" s="280"/>
      <c r="G18" s="283"/>
      <c r="H18" s="286"/>
      <c r="I18" s="286"/>
      <c r="J18" s="289"/>
      <c r="K18" s="289"/>
      <c r="L18" s="292"/>
      <c r="M18" s="286"/>
      <c r="N18" s="286"/>
      <c r="O18" s="301"/>
      <c r="P18" s="304"/>
    </row>
    <row r="19" spans="2:16" ht="33" customHeight="1">
      <c r="B19" s="341"/>
      <c r="C19" s="295"/>
      <c r="D19" s="298"/>
      <c r="E19" s="188" t="s">
        <v>15</v>
      </c>
      <c r="F19" s="281"/>
      <c r="G19" s="284"/>
      <c r="H19" s="287"/>
      <c r="I19" s="287"/>
      <c r="J19" s="290"/>
      <c r="K19" s="290"/>
      <c r="L19" s="293"/>
      <c r="M19" s="287"/>
      <c r="N19" s="287"/>
      <c r="O19" s="302"/>
      <c r="P19" s="305"/>
    </row>
    <row r="20" spans="2:16" ht="30" customHeight="1">
      <c r="B20" s="341"/>
      <c r="C20" s="295"/>
      <c r="D20" s="298"/>
      <c r="E20" s="188" t="s">
        <v>16</v>
      </c>
      <c r="F20" s="279" t="s">
        <v>37</v>
      </c>
      <c r="G20" s="282" t="s">
        <v>199</v>
      </c>
      <c r="H20" s="285">
        <v>3</v>
      </c>
      <c r="I20" s="285">
        <v>2</v>
      </c>
      <c r="J20" s="288">
        <f t="shared" ref="J20" si="4">(H20*I20)</f>
        <v>6</v>
      </c>
      <c r="K20" s="288" t="str">
        <f t="shared" ref="K20" si="5">IF(J20="","",IF(J20&gt;=25,"MUY ALTO",IF(J20&gt;=12,"ALTO",IF(J20&gt;=8,"MODERADO",IF(J20&lt;=8,"BAJO",IF(J20&lt;=3,"MUY BAJO"))))))</f>
        <v>BAJO</v>
      </c>
      <c r="L20" s="291" t="s">
        <v>223</v>
      </c>
      <c r="M20" s="285"/>
      <c r="N20" s="285"/>
      <c r="O20" s="300">
        <f t="shared" ref="O20" si="6">(M20*N20)</f>
        <v>0</v>
      </c>
      <c r="P20" s="303" t="str">
        <f t="shared" si="2"/>
        <v>DÉBIL</v>
      </c>
    </row>
    <row r="21" spans="2:16" ht="30" customHeight="1">
      <c r="B21" s="342"/>
      <c r="C21" s="296"/>
      <c r="D21" s="299"/>
      <c r="E21" s="188" t="s">
        <v>17</v>
      </c>
      <c r="F21" s="281"/>
      <c r="G21" s="284"/>
      <c r="H21" s="287"/>
      <c r="I21" s="287"/>
      <c r="J21" s="290"/>
      <c r="K21" s="290"/>
      <c r="L21" s="293"/>
      <c r="M21" s="287"/>
      <c r="N21" s="287"/>
      <c r="O21" s="302"/>
      <c r="P21" s="305"/>
    </row>
  </sheetData>
  <mergeCells count="65">
    <mergeCell ref="K10:K12"/>
    <mergeCell ref="K13:K15"/>
    <mergeCell ref="B13:B21"/>
    <mergeCell ref="G10:G12"/>
    <mergeCell ref="H10:H12"/>
    <mergeCell ref="I10:I12"/>
    <mergeCell ref="J10:J12"/>
    <mergeCell ref="B9:B12"/>
    <mergeCell ref="C9:C12"/>
    <mergeCell ref="D9:D12"/>
    <mergeCell ref="F9:F12"/>
    <mergeCell ref="E10:E12"/>
    <mergeCell ref="C13:C15"/>
    <mergeCell ref="D14:D15"/>
    <mergeCell ref="F14:F15"/>
    <mergeCell ref="C16:C21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E5:F5"/>
    <mergeCell ref="H5:I5"/>
    <mergeCell ref="B6:F6"/>
    <mergeCell ref="G6:K6"/>
    <mergeCell ref="L6:P6"/>
    <mergeCell ref="E2:F2"/>
    <mergeCell ref="H2:I2"/>
    <mergeCell ref="E3:F3"/>
    <mergeCell ref="E4:F4"/>
    <mergeCell ref="G3:G4"/>
    <mergeCell ref="H3:I4"/>
    <mergeCell ref="D16:D21"/>
    <mergeCell ref="F16:F19"/>
    <mergeCell ref="F20:F21"/>
    <mergeCell ref="K16:K19"/>
    <mergeCell ref="H20:H21"/>
    <mergeCell ref="I20:I21"/>
    <mergeCell ref="J20:J21"/>
    <mergeCell ref="K20:K21"/>
    <mergeCell ref="G16:G19"/>
    <mergeCell ref="G20:G21"/>
    <mergeCell ref="H16:H19"/>
    <mergeCell ref="I16:I19"/>
    <mergeCell ref="J16:J19"/>
    <mergeCell ref="L16:L19"/>
    <mergeCell ref="M16:M19"/>
    <mergeCell ref="N16:N19"/>
    <mergeCell ref="O16:O19"/>
    <mergeCell ref="P16:P19"/>
    <mergeCell ref="L20:L21"/>
    <mergeCell ref="M20:M21"/>
    <mergeCell ref="N20:N21"/>
    <mergeCell ref="O20:O21"/>
    <mergeCell ref="P20:P21"/>
  </mergeCells>
  <conditionalFormatting sqref="K9:K13 K16">
    <cfRule type="containsText" dxfId="210" priority="12" stopIfTrue="1" operator="containsText" text="MUY ALTO">
      <formula>NOT(ISERROR(SEARCH("MUY ALTO",K9)))</formula>
    </cfRule>
    <cfRule type="containsText" dxfId="209" priority="13" stopIfTrue="1" operator="containsText" text="ALTO">
      <formula>NOT(ISERROR(SEARCH("ALTO",K9)))</formula>
    </cfRule>
    <cfRule type="containsText" dxfId="208" priority="14" stopIfTrue="1" operator="containsText" text="MODERADO">
      <formula>NOT(ISERROR(SEARCH("MODERADO",K9)))</formula>
    </cfRule>
    <cfRule type="containsText" dxfId="207" priority="15" stopIfTrue="1" operator="containsText" text="MUY BAJO">
      <formula>NOT(ISERROR(SEARCH("MUY BAJO",K9)))</formula>
    </cfRule>
    <cfRule type="containsText" dxfId="206" priority="16" stopIfTrue="1" operator="containsText" text="BAJO">
      <formula>NOT(ISERROR(SEARCH("BAJO",K9)))</formula>
    </cfRule>
  </conditionalFormatting>
  <conditionalFormatting sqref="P9:P16">
    <cfRule type="containsText" dxfId="205" priority="9" stopIfTrue="1" operator="containsText" text="DÉBIL">
      <formula>NOT(ISERROR(SEARCH("DÉBIL",P9)))</formula>
    </cfRule>
    <cfRule type="containsText" dxfId="204" priority="10" stopIfTrue="1" operator="containsText" text="MEDIO">
      <formula>NOT(ISERROR(SEARCH("MEDIO",P9)))</formula>
    </cfRule>
    <cfRule type="containsText" dxfId="203" priority="11" stopIfTrue="1" operator="containsText" text="FUERTE">
      <formula>NOT(ISERROR(SEARCH("FUERTE",P9)))</formula>
    </cfRule>
  </conditionalFormatting>
  <conditionalFormatting sqref="P20">
    <cfRule type="containsText" dxfId="202" priority="6" stopIfTrue="1" operator="containsText" text="DÉBIL">
      <formula>NOT(ISERROR(SEARCH("DÉBIL",P20)))</formula>
    </cfRule>
    <cfRule type="containsText" dxfId="201" priority="7" stopIfTrue="1" operator="containsText" text="MEDIO">
      <formula>NOT(ISERROR(SEARCH("MEDIO",P20)))</formula>
    </cfRule>
    <cfRule type="containsText" dxfId="200" priority="8" stopIfTrue="1" operator="containsText" text="FUERTE">
      <formula>NOT(ISERROR(SEARCH("FUERTE",P20)))</formula>
    </cfRule>
  </conditionalFormatting>
  <conditionalFormatting sqref="K20">
    <cfRule type="containsText" dxfId="199" priority="1" stopIfTrue="1" operator="containsText" text="MUY ALTO">
      <formula>NOT(ISERROR(SEARCH("MUY ALTO",K20)))</formula>
    </cfRule>
    <cfRule type="containsText" dxfId="198" priority="2" stopIfTrue="1" operator="containsText" text="ALTO">
      <formula>NOT(ISERROR(SEARCH("ALTO",K20)))</formula>
    </cfRule>
    <cfRule type="containsText" dxfId="197" priority="3" stopIfTrue="1" operator="containsText" text="MODERADO">
      <formula>NOT(ISERROR(SEARCH("MODERADO",K20)))</formula>
    </cfRule>
    <cfRule type="containsText" dxfId="196" priority="4" stopIfTrue="1" operator="containsText" text="MUY BAJO">
      <formula>NOT(ISERROR(SEARCH("MUY BAJO",K20)))</formula>
    </cfRule>
    <cfRule type="containsText" dxfId="195" priority="5" stopIfTrue="1" operator="containsText" text="BAJO">
      <formula>NOT(ISERROR(SEARCH("BAJO",K20)))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4C92BB84-9E99-49B4-B3B2-9491E9F406FF}"/>
    <dataValidation type="list" allowBlank="1" showInputMessage="1" showErrorMessage="1" sqref="F9 F13:F14 F16 F20" xr:uid="{82312637-E4C8-48F1-8B5E-B0865A232DB1}">
      <formula1>"SEGURIDAD, SALUD OCUPACIONAL"</formula1>
    </dataValidation>
    <dataValidation allowBlank="1" showErrorMessage="1" sqref="D7:D8" xr:uid="{DDB3AD05-5F1E-452C-9894-1A112C21A2C0}"/>
    <dataValidation allowBlank="1" showInputMessage="1" showErrorMessage="1" promptTitle="PRIORIDAD" prompt="Valor entregado por el nivel de control calculado" sqref="P7" xr:uid="{301E9BAF-4B54-4760-B24A-E8B212014086}"/>
    <dataValidation allowBlank="1" showInputMessage="1" showErrorMessage="1" promptTitle="ASIGNACIÓN" prompt="De acuerdo al nivel de control:_x000a_1-3: Débil_x000a_4: Moderado_x000a_6;9: Fuerte_x000a_(Ver hoja N°4)" sqref="O7:O8" xr:uid="{1C80D198-E7D0-4897-ACD9-BA00BB170335}"/>
    <dataValidation allowBlank="1" showInputMessage="1" showErrorMessage="1" promptTitle="CALIFICACIÓN" prompt="1: Baja eficiacia_x000a_2: Media eficacia_x000a_3: Alta eficacia_x000a_" sqref="N7:N8" xr:uid="{2B378F27-19B9-476E-B93A-234B11DF6F74}"/>
    <dataValidation allowBlank="1" showInputMessage="1" showErrorMessage="1" promptTitle="CALIFICACIÓN" prompt="1: No se aplica _x000a_2: Se aplica, pero no está documentado_x000a_3: Se aplica y está documentado_x000a_" sqref="M7:M8" xr:uid="{B7A1DE9C-2FAA-4F79-96BF-9BA89F2BCD73}"/>
    <dataValidation allowBlank="1" showInputMessage="1" showErrorMessage="1" promptTitle="PRIORIDAD" prompt="Valor entregado por el nivel de riesgo calculado._x000a_(Ver Hoja N°3)" sqref="K7:K8" xr:uid="{78BE013B-EB66-487F-8B79-5FAF469D9FCF}"/>
    <dataValidation allowBlank="1" showInputMessage="1" showErrorMessage="1" promptTitle="CALCULAR" prompt="Se obtiene al multiplicar posibilidad por consecuencias_x000a_(Ver hoja N°3)" sqref="J7:J8" xr:uid="{4C47C514-CFAC-4086-84C6-DEBBFF9DE5C0}"/>
    <dataValidation allowBlank="1" showInputMessage="1" showErrorMessage="1" promptTitle="CONSECUENCIAS DEL RIESGO" prompt="1: Insignificante_x000a_2: Menor_x000a_3: Medio_x000a_4: Mayor_x000a_5: Catastrófico_x000a_(Ver hoja N°2)" sqref="I7:I8" xr:uid="{5597BBCC-146B-4EE3-A75F-326656801A55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1ACE9465-42F2-487B-881E-ABFB6809C5DC}"/>
    <dataValidation allowBlank="1" showInputMessage="1" showErrorMessage="1" promptTitle="DESCRIBIR" prompt="Situaciones que pueden causar problemas en el proceso_x000a_(Ver Hoja N°1)" sqref="E7:E8" xr:uid="{B7CC79E0-166F-40E0-9C9C-60E26671083C}"/>
    <dataValidation allowBlank="1" showInputMessage="1" showErrorMessage="1" promptTitle="DESCRIBIR" prompt="Causas que generan o pueden generar los riesgos identificados_x000a_(Ver hoja N°1)" sqref="G7:G8" xr:uid="{0B6C4ED3-28F2-4EFB-BFB3-F6F81133D9F8}"/>
    <dataValidation type="list" allowBlank="1" showInputMessage="1" showErrorMessage="1" sqref="M9:N16 M20:N20" xr:uid="{759F063B-8E19-4784-9022-4AE7BE097624}">
      <formula1>"1,2,3"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C653B0D-65F0-486D-B08B-1DB1E13BF8A3}">
          <x14:formula1>
            <xm:f>'Criterios calificación'!$D$5:$D$9</xm:f>
          </x14:formula1>
          <xm:sqref>I9:I10 I13:I16 I20</xm:sqref>
        </x14:dataValidation>
        <x14:dataValidation type="list" allowBlank="1" showInputMessage="1" showErrorMessage="1" xr:uid="{9A8E5B0B-B44E-4399-9A93-B0318BADD2A3}">
          <x14:formula1>
            <xm:f>'Criterios calificación'!$H$4:$L$4</xm:f>
          </x14:formula1>
          <xm:sqref>H9:H10 H13:H16 H20</xm:sqref>
        </x14:dataValidation>
        <x14:dataValidation type="list" allowBlank="1" showInputMessage="1" showErrorMessage="1" promptTitle="SELECCIONAR" prompt="Clasificación acorde al riesgo analizado_x000a_(Ver hoja N°2)" xr:uid="{B33C8A1F-72B0-4271-B8CC-D409A09EBFBD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698D8E00-0D5B-4E92-ADE4-B2EE9AD1286E}">
          <x14:formula1>
            <xm:f>'Peligros y Riesgos SSO'!$F$3:$F$13</xm:f>
          </x14:formula1>
          <xm:sqref>G9:G16 G20</xm:sqref>
        </x14:dataValidation>
        <x14:dataValidation type="list" allowBlank="1" showInputMessage="1" showErrorMessage="1" xr:uid="{355F0320-B4B3-4642-A98F-14DC263F869D}">
          <x14:formula1>
            <xm:f>'Análisis control'!$Q$5:$Q$23</xm:f>
          </x14:formula1>
          <xm:sqref>L20 L9:L16</xm:sqref>
        </x14:dataValidation>
        <x14:dataValidation type="list" allowBlank="1" showInputMessage="1" showErrorMessage="1" xr:uid="{6FEA5C05-F15D-4275-BA00-A5297CCF2B3A}">
          <x14:formula1>
            <xm:f>'Peligros y Riesgos SSO'!$C$4:$C$24</xm:f>
          </x14:formula1>
          <xm:sqref>E9:E21</xm:sqref>
        </x14:dataValidation>
        <x14:dataValidation type="list" allowBlank="1" showInputMessage="1" showErrorMessage="1" xr:uid="{34BF96CF-C576-4CC1-B6EF-E63FB3831D5F}">
          <x14:formula1>
            <xm:f>'Peligros y Riesgos SSO'!$G$3:$G$9</xm:f>
          </x14:formula1>
          <xm:sqref>D9:D21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EF14-398C-44B7-9E0C-A497D0D98C72}">
  <sheetPr>
    <tabColor rgb="FF92D050"/>
  </sheetPr>
  <dimension ref="B2:R25"/>
  <sheetViews>
    <sheetView showGridLines="0" workbookViewId="0">
      <selection activeCell="E4" sqref="E4:F5"/>
    </sheetView>
  </sheetViews>
  <sheetFormatPr baseColWidth="10" defaultColWidth="11.42578125" defaultRowHeight="24" customHeight="1"/>
  <cols>
    <col min="1" max="1" width="4.7109375" style="163" customWidth="1"/>
    <col min="2" max="2" width="12.7109375" style="163" customWidth="1"/>
    <col min="3" max="3" width="12.7109375" style="164" customWidth="1"/>
    <col min="4" max="5" width="20.7109375" style="164" customWidth="1"/>
    <col min="6" max="6" width="16.7109375" style="164" customWidth="1"/>
    <col min="7" max="7" width="20.7109375" style="164" customWidth="1"/>
    <col min="8" max="12" width="12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10" t="s">
        <v>175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8"/>
      <c r="J3" s="318"/>
      <c r="K3" s="319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1"/>
      <c r="J4" s="321"/>
      <c r="K4" s="322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349" t="s">
        <v>176</v>
      </c>
      <c r="I5" s="350"/>
      <c r="J5" s="350"/>
      <c r="K5" s="351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190</v>
      </c>
      <c r="K7" s="309" t="s">
        <v>187</v>
      </c>
      <c r="L7" s="309" t="s">
        <v>148</v>
      </c>
      <c r="M7" s="323" t="s">
        <v>191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30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9" si="0">(M9*N9)</f>
        <v>0</v>
      </c>
      <c r="P9" s="184" t="str">
        <f>IF(O9="","",IF(O9&lt;4,"DÉBIL",IF(O9=4,"MEDIO",IF(O9&gt;=5,"FUERTE"))))</f>
        <v>DÉBIL</v>
      </c>
      <c r="R9" s="185"/>
    </row>
    <row r="10" spans="2:18" ht="24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20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4" si="2">IF(O10="","",IF(O10&lt;4,"DÉBIL",IF(O10=4,"MEDIO",IF(O10&gt;=5,"FUERTE"))))</f>
        <v>DÉBIL</v>
      </c>
    </row>
    <row r="11" spans="2:18" ht="24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24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33" customHeight="1">
      <c r="B13" s="340" t="s">
        <v>144</v>
      </c>
      <c r="C13" s="294" t="s">
        <v>197</v>
      </c>
      <c r="D13" s="297" t="s">
        <v>21</v>
      </c>
      <c r="E13" s="343" t="s">
        <v>3</v>
      </c>
      <c r="F13" s="279" t="s">
        <v>37</v>
      </c>
      <c r="G13" s="282" t="s">
        <v>198</v>
      </c>
      <c r="H13" s="285">
        <v>4</v>
      </c>
      <c r="I13" s="285">
        <v>4</v>
      </c>
      <c r="J13" s="288">
        <f t="shared" si="1"/>
        <v>16</v>
      </c>
      <c r="K13" s="288" t="str">
        <f t="shared" ref="K13:K20" si="3">IF(J13="","",IF(J13&gt;=25,"MUY ALTO",IF(J13&gt;=12,"ALTO",IF(J13&gt;=8,"MODERADO",IF(J13&lt;=8,"BAJO",IF(J13&lt;=3,"MUY BAJO"))))))</f>
        <v>ALTO</v>
      </c>
      <c r="L13" s="195" t="s">
        <v>229</v>
      </c>
      <c r="M13" s="196"/>
      <c r="N13" s="196"/>
      <c r="O13" s="183">
        <f t="shared" si="0"/>
        <v>0</v>
      </c>
      <c r="P13" s="184" t="str">
        <f t="shared" si="2"/>
        <v>DÉBIL</v>
      </c>
    </row>
    <row r="14" spans="2:18" ht="42" customHeight="1">
      <c r="B14" s="341"/>
      <c r="C14" s="295"/>
      <c r="D14" s="298"/>
      <c r="E14" s="345"/>
      <c r="F14" s="280"/>
      <c r="G14" s="283"/>
      <c r="H14" s="287"/>
      <c r="I14" s="287"/>
      <c r="J14" s="290"/>
      <c r="K14" s="290"/>
      <c r="L14" s="195" t="s">
        <v>219</v>
      </c>
      <c r="M14" s="196"/>
      <c r="N14" s="196"/>
      <c r="O14" s="183">
        <f t="shared" si="0"/>
        <v>0</v>
      </c>
      <c r="P14" s="184" t="str">
        <f t="shared" si="2"/>
        <v>DÉBIL</v>
      </c>
    </row>
    <row r="15" spans="2:18" ht="24" customHeight="1">
      <c r="B15" s="341"/>
      <c r="C15" s="295"/>
      <c r="D15" s="298"/>
      <c r="E15" s="343" t="s">
        <v>215</v>
      </c>
      <c r="F15" s="280"/>
      <c r="G15" s="283"/>
      <c r="H15" s="285">
        <v>4</v>
      </c>
      <c r="I15" s="285">
        <v>5</v>
      </c>
      <c r="J15" s="288">
        <f t="shared" ref="J15" si="4">(H15*I15)</f>
        <v>20</v>
      </c>
      <c r="K15" s="288" t="str">
        <f t="shared" si="3"/>
        <v>ALTO</v>
      </c>
      <c r="L15" s="195" t="s">
        <v>210</v>
      </c>
      <c r="M15" s="196"/>
      <c r="N15" s="196"/>
      <c r="O15" s="183">
        <f t="shared" si="0"/>
        <v>0</v>
      </c>
      <c r="P15" s="184" t="str">
        <f t="shared" si="2"/>
        <v>DÉBIL</v>
      </c>
    </row>
    <row r="16" spans="2:18" ht="24" customHeight="1">
      <c r="B16" s="341"/>
      <c r="C16" s="296"/>
      <c r="D16" s="299"/>
      <c r="E16" s="345"/>
      <c r="F16" s="281"/>
      <c r="G16" s="284"/>
      <c r="H16" s="287"/>
      <c r="I16" s="287"/>
      <c r="J16" s="290"/>
      <c r="K16" s="290"/>
      <c r="L16" s="195" t="s">
        <v>124</v>
      </c>
      <c r="M16" s="196"/>
      <c r="N16" s="196"/>
      <c r="O16" s="183">
        <f t="shared" si="0"/>
        <v>0</v>
      </c>
      <c r="P16" s="184" t="str">
        <f t="shared" si="2"/>
        <v>DÉBIL</v>
      </c>
    </row>
    <row r="17" spans="2:16" ht="30" customHeight="1">
      <c r="B17" s="341"/>
      <c r="C17" s="294" t="s">
        <v>179</v>
      </c>
      <c r="D17" s="194" t="s">
        <v>21</v>
      </c>
      <c r="E17" s="188" t="s">
        <v>22</v>
      </c>
      <c r="F17" s="189" t="s">
        <v>37</v>
      </c>
      <c r="G17" s="190" t="s">
        <v>2</v>
      </c>
      <c r="H17" s="182">
        <v>4</v>
      </c>
      <c r="I17" s="182">
        <v>2</v>
      </c>
      <c r="J17" s="191">
        <f t="shared" si="1"/>
        <v>8</v>
      </c>
      <c r="K17" s="179" t="str">
        <f t="shared" si="3"/>
        <v>MODERADO</v>
      </c>
      <c r="L17" s="195" t="s">
        <v>221</v>
      </c>
      <c r="M17" s="178"/>
      <c r="N17" s="178"/>
      <c r="O17" s="183">
        <f t="shared" si="0"/>
        <v>0</v>
      </c>
      <c r="P17" s="184" t="str">
        <f t="shared" si="2"/>
        <v>DÉBIL</v>
      </c>
    </row>
    <row r="18" spans="2:16" ht="33" customHeight="1">
      <c r="B18" s="341"/>
      <c r="C18" s="295"/>
      <c r="D18" s="297" t="s">
        <v>208</v>
      </c>
      <c r="E18" s="188" t="s">
        <v>11</v>
      </c>
      <c r="F18" s="279" t="s">
        <v>40</v>
      </c>
      <c r="G18" s="190" t="s">
        <v>203</v>
      </c>
      <c r="H18" s="178">
        <v>4</v>
      </c>
      <c r="I18" s="178">
        <v>2</v>
      </c>
      <c r="J18" s="191">
        <f t="shared" si="1"/>
        <v>8</v>
      </c>
      <c r="K18" s="179" t="str">
        <f t="shared" si="3"/>
        <v>MODERADO</v>
      </c>
      <c r="L18" s="195" t="s">
        <v>211</v>
      </c>
      <c r="M18" s="178"/>
      <c r="N18" s="178"/>
      <c r="O18" s="183">
        <f t="shared" si="0"/>
        <v>0</v>
      </c>
      <c r="P18" s="184" t="str">
        <f t="shared" si="2"/>
        <v>DÉBIL</v>
      </c>
    </row>
    <row r="19" spans="2:16" ht="42" customHeight="1">
      <c r="B19" s="341"/>
      <c r="C19" s="296"/>
      <c r="D19" s="299"/>
      <c r="E19" s="188" t="s">
        <v>12</v>
      </c>
      <c r="F19" s="281"/>
      <c r="G19" s="177" t="s">
        <v>204</v>
      </c>
      <c r="H19" s="178">
        <v>4</v>
      </c>
      <c r="I19" s="178">
        <v>3</v>
      </c>
      <c r="J19" s="191">
        <f t="shared" si="1"/>
        <v>12</v>
      </c>
      <c r="K19" s="179" t="str">
        <f t="shared" si="3"/>
        <v>ALTO</v>
      </c>
      <c r="L19" s="195" t="s">
        <v>225</v>
      </c>
      <c r="M19" s="178"/>
      <c r="N19" s="178"/>
      <c r="O19" s="183">
        <f t="shared" si="0"/>
        <v>0</v>
      </c>
      <c r="P19" s="184" t="str">
        <f t="shared" si="2"/>
        <v>DÉBIL</v>
      </c>
    </row>
    <row r="20" spans="2:16" ht="24" customHeight="1">
      <c r="B20" s="341"/>
      <c r="C20" s="294" t="s">
        <v>147</v>
      </c>
      <c r="D20" s="297" t="s">
        <v>145</v>
      </c>
      <c r="E20" s="188" t="s">
        <v>4</v>
      </c>
      <c r="F20" s="279" t="s">
        <v>37</v>
      </c>
      <c r="G20" s="282" t="s">
        <v>199</v>
      </c>
      <c r="H20" s="285">
        <v>5</v>
      </c>
      <c r="I20" s="285">
        <v>4</v>
      </c>
      <c r="J20" s="288">
        <f t="shared" si="1"/>
        <v>20</v>
      </c>
      <c r="K20" s="288" t="str">
        <f t="shared" si="3"/>
        <v>ALTO</v>
      </c>
      <c r="L20" s="291" t="s">
        <v>217</v>
      </c>
      <c r="M20" s="285"/>
      <c r="N20" s="285"/>
      <c r="O20" s="300">
        <f>(M20*N20)</f>
        <v>0</v>
      </c>
      <c r="P20" s="303" t="str">
        <f t="shared" si="2"/>
        <v>DÉBIL</v>
      </c>
    </row>
    <row r="21" spans="2:16" ht="24" customHeight="1">
      <c r="B21" s="341"/>
      <c r="C21" s="295"/>
      <c r="D21" s="298"/>
      <c r="E21" s="188" t="s">
        <v>13</v>
      </c>
      <c r="F21" s="280"/>
      <c r="G21" s="283"/>
      <c r="H21" s="286"/>
      <c r="I21" s="286"/>
      <c r="J21" s="289"/>
      <c r="K21" s="289"/>
      <c r="L21" s="292"/>
      <c r="M21" s="286"/>
      <c r="N21" s="286"/>
      <c r="O21" s="301"/>
      <c r="P21" s="304"/>
    </row>
    <row r="22" spans="2:16" ht="24" customHeight="1">
      <c r="B22" s="341"/>
      <c r="C22" s="295"/>
      <c r="D22" s="298"/>
      <c r="E22" s="188" t="s">
        <v>14</v>
      </c>
      <c r="F22" s="280"/>
      <c r="G22" s="283"/>
      <c r="H22" s="286"/>
      <c r="I22" s="286"/>
      <c r="J22" s="289"/>
      <c r="K22" s="289"/>
      <c r="L22" s="292"/>
      <c r="M22" s="286"/>
      <c r="N22" s="286"/>
      <c r="O22" s="301"/>
      <c r="P22" s="304"/>
    </row>
    <row r="23" spans="2:16" ht="24" customHeight="1">
      <c r="B23" s="341"/>
      <c r="C23" s="295"/>
      <c r="D23" s="298"/>
      <c r="E23" s="188" t="s">
        <v>15</v>
      </c>
      <c r="F23" s="281"/>
      <c r="G23" s="284"/>
      <c r="H23" s="287"/>
      <c r="I23" s="287"/>
      <c r="J23" s="290"/>
      <c r="K23" s="290"/>
      <c r="L23" s="293"/>
      <c r="M23" s="287"/>
      <c r="N23" s="287"/>
      <c r="O23" s="302"/>
      <c r="P23" s="305"/>
    </row>
    <row r="24" spans="2:16" ht="24" customHeight="1">
      <c r="B24" s="341"/>
      <c r="C24" s="295"/>
      <c r="D24" s="298"/>
      <c r="E24" s="188" t="s">
        <v>16</v>
      </c>
      <c r="F24" s="279" t="s">
        <v>37</v>
      </c>
      <c r="G24" s="282" t="s">
        <v>199</v>
      </c>
      <c r="H24" s="285">
        <v>5</v>
      </c>
      <c r="I24" s="285">
        <v>3</v>
      </c>
      <c r="J24" s="288">
        <f t="shared" ref="J24" si="5">(H24*I24)</f>
        <v>15</v>
      </c>
      <c r="K24" s="288" t="str">
        <f t="shared" ref="K24" si="6">IF(J24="","",IF(J24&gt;=25,"MUY ALTO",IF(J24&gt;=12,"ALTO",IF(J24&gt;=8,"MODERADO",IF(J24&lt;=8,"BAJO",IF(J24&lt;=3,"MUY BAJO"))))))</f>
        <v>ALTO</v>
      </c>
      <c r="L24" s="291" t="s">
        <v>223</v>
      </c>
      <c r="M24" s="285"/>
      <c r="N24" s="285"/>
      <c r="O24" s="300">
        <f t="shared" ref="O24" si="7">(M24*N24)</f>
        <v>0</v>
      </c>
      <c r="P24" s="303" t="str">
        <f t="shared" si="2"/>
        <v>DÉBIL</v>
      </c>
    </row>
    <row r="25" spans="2:16" ht="24" customHeight="1">
      <c r="B25" s="342"/>
      <c r="C25" s="296"/>
      <c r="D25" s="299"/>
      <c r="E25" s="188" t="s">
        <v>17</v>
      </c>
      <c r="F25" s="281"/>
      <c r="G25" s="284"/>
      <c r="H25" s="287"/>
      <c r="I25" s="287"/>
      <c r="J25" s="290"/>
      <c r="K25" s="290"/>
      <c r="L25" s="293"/>
      <c r="M25" s="287"/>
      <c r="N25" s="287"/>
      <c r="O25" s="302"/>
      <c r="P25" s="305"/>
    </row>
  </sheetData>
  <mergeCells count="78">
    <mergeCell ref="N20:N23"/>
    <mergeCell ref="O20:O23"/>
    <mergeCell ref="P20:P23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I20:I23"/>
    <mergeCell ref="J20:J23"/>
    <mergeCell ref="K20:K23"/>
    <mergeCell ref="L20:L23"/>
    <mergeCell ref="M20:M23"/>
    <mergeCell ref="C17:C19"/>
    <mergeCell ref="D18:D19"/>
    <mergeCell ref="F18:F19"/>
    <mergeCell ref="C20:C25"/>
    <mergeCell ref="D20:D25"/>
    <mergeCell ref="F20:F23"/>
    <mergeCell ref="G20:G23"/>
    <mergeCell ref="H20:H23"/>
    <mergeCell ref="G13:G16"/>
    <mergeCell ref="H13:H14"/>
    <mergeCell ref="I13:I14"/>
    <mergeCell ref="J13:J14"/>
    <mergeCell ref="K13:K14"/>
    <mergeCell ref="H15:H16"/>
    <mergeCell ref="I15:I16"/>
    <mergeCell ref="J15:J16"/>
    <mergeCell ref="K15:K16"/>
    <mergeCell ref="G10:G12"/>
    <mergeCell ref="H10:H12"/>
    <mergeCell ref="I10:I12"/>
    <mergeCell ref="J10:J12"/>
    <mergeCell ref="K10:K12"/>
    <mergeCell ref="B13:B25"/>
    <mergeCell ref="C13:C16"/>
    <mergeCell ref="D13:D16"/>
    <mergeCell ref="E13:E14"/>
    <mergeCell ref="F13:F16"/>
    <mergeCell ref="E15:E16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B7:B8"/>
    <mergeCell ref="C7:C8"/>
    <mergeCell ref="D7:D8"/>
    <mergeCell ref="E7:E8"/>
    <mergeCell ref="F7:F8"/>
    <mergeCell ref="B9:B12"/>
    <mergeCell ref="C9:C12"/>
    <mergeCell ref="D9:D12"/>
    <mergeCell ref="F9:F12"/>
    <mergeCell ref="E10:E12"/>
    <mergeCell ref="E5:F5"/>
    <mergeCell ref="B6:F6"/>
    <mergeCell ref="G6:K6"/>
    <mergeCell ref="L6:P6"/>
    <mergeCell ref="H5:K5"/>
    <mergeCell ref="E2:F2"/>
    <mergeCell ref="E3:F3"/>
    <mergeCell ref="E4:F4"/>
    <mergeCell ref="H2:K2"/>
    <mergeCell ref="G3:G4"/>
    <mergeCell ref="H3:K4"/>
  </mergeCells>
  <conditionalFormatting sqref="K9:K13 K15 K17:K20">
    <cfRule type="containsText" dxfId="194" priority="12" stopIfTrue="1" operator="containsText" text="MUY ALTO">
      <formula>NOT(ISERROR(SEARCH("MUY ALTO",K9)))</formula>
    </cfRule>
    <cfRule type="containsText" dxfId="193" priority="13" stopIfTrue="1" operator="containsText" text="ALTO">
      <formula>NOT(ISERROR(SEARCH("ALTO",K9)))</formula>
    </cfRule>
    <cfRule type="containsText" dxfId="192" priority="14" stopIfTrue="1" operator="containsText" text="MODERADO">
      <formula>NOT(ISERROR(SEARCH("MODERADO",K9)))</formula>
    </cfRule>
    <cfRule type="containsText" dxfId="191" priority="15" stopIfTrue="1" operator="containsText" text="MUY BAJO">
      <formula>NOT(ISERROR(SEARCH("MUY BAJO",K9)))</formula>
    </cfRule>
    <cfRule type="containsText" dxfId="190" priority="16" stopIfTrue="1" operator="containsText" text="BAJO">
      <formula>NOT(ISERROR(SEARCH("BAJO",K9)))</formula>
    </cfRule>
  </conditionalFormatting>
  <conditionalFormatting sqref="P9:P20">
    <cfRule type="containsText" dxfId="189" priority="9" stopIfTrue="1" operator="containsText" text="DÉBIL">
      <formula>NOT(ISERROR(SEARCH("DÉBIL",P9)))</formula>
    </cfRule>
    <cfRule type="containsText" dxfId="188" priority="10" stopIfTrue="1" operator="containsText" text="MEDIO">
      <formula>NOT(ISERROR(SEARCH("MEDIO",P9)))</formula>
    </cfRule>
    <cfRule type="containsText" dxfId="187" priority="11" stopIfTrue="1" operator="containsText" text="FUERTE">
      <formula>NOT(ISERROR(SEARCH("FUERTE",P9)))</formula>
    </cfRule>
  </conditionalFormatting>
  <conditionalFormatting sqref="P24">
    <cfRule type="containsText" dxfId="186" priority="6" stopIfTrue="1" operator="containsText" text="DÉBIL">
      <formula>NOT(ISERROR(SEARCH("DÉBIL",P24)))</formula>
    </cfRule>
    <cfRule type="containsText" dxfId="185" priority="7" stopIfTrue="1" operator="containsText" text="MEDIO">
      <formula>NOT(ISERROR(SEARCH("MEDIO",P24)))</formula>
    </cfRule>
    <cfRule type="containsText" dxfId="184" priority="8" stopIfTrue="1" operator="containsText" text="FUERTE">
      <formula>NOT(ISERROR(SEARCH("FUERTE",P24)))</formula>
    </cfRule>
  </conditionalFormatting>
  <conditionalFormatting sqref="K24">
    <cfRule type="containsText" dxfId="183" priority="1" stopIfTrue="1" operator="containsText" text="MUY ALTO">
      <formula>NOT(ISERROR(SEARCH("MUY ALTO",K24)))</formula>
    </cfRule>
    <cfRule type="containsText" dxfId="182" priority="2" stopIfTrue="1" operator="containsText" text="ALTO">
      <formula>NOT(ISERROR(SEARCH("ALTO",K24)))</formula>
    </cfRule>
    <cfRule type="containsText" dxfId="181" priority="3" stopIfTrue="1" operator="containsText" text="MODERADO">
      <formula>NOT(ISERROR(SEARCH("MODERADO",K24)))</formula>
    </cfRule>
    <cfRule type="containsText" dxfId="180" priority="4" stopIfTrue="1" operator="containsText" text="MUY BAJO">
      <formula>NOT(ISERROR(SEARCH("MUY BAJO",K24)))</formula>
    </cfRule>
    <cfRule type="containsText" dxfId="179" priority="5" stopIfTrue="1" operator="containsText" text="BAJO">
      <formula>NOT(ISERROR(SEARCH("BAJO",K24)))</formula>
    </cfRule>
  </conditionalFormatting>
  <dataValidations count="14">
    <dataValidation type="list" allowBlank="1" showInputMessage="1" showErrorMessage="1" sqref="M9:N20 M24:N24" xr:uid="{85A0724D-739E-4C5E-BD59-A3231CD654E8}">
      <formula1>"1,2,3"</formula1>
    </dataValidation>
    <dataValidation allowBlank="1" showInputMessage="1" showErrorMessage="1" promptTitle="DESCRIBIR" prompt="Causas que generan o pueden generar los riesgos identificados_x000a_(Ver hoja N°1)" sqref="G7:G8" xr:uid="{3177C867-DECA-48F1-A754-92F36C9E4E41}"/>
    <dataValidation allowBlank="1" showInputMessage="1" showErrorMessage="1" promptTitle="DESCRIBIR" prompt="Situaciones que pueden causar problemas en el proceso_x000a_(Ver Hoja N°1)" sqref="E7:E8" xr:uid="{309F5F8E-DF60-4FE0-8AB6-A672770EAD2C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BA05C8EA-7B48-4436-9386-78CF5A594AED}"/>
    <dataValidation allowBlank="1" showInputMessage="1" showErrorMessage="1" promptTitle="CONSECUENCIAS DEL RIESGO" prompt="1: Insignificante_x000a_2: Menor_x000a_3: Medio_x000a_4: Mayor_x000a_5: Catastrófico_x000a_(Ver hoja N°2)" sqref="I7:I8" xr:uid="{ECF7E323-584A-4304-A104-E2AC63A3B519}"/>
    <dataValidation allowBlank="1" showInputMessage="1" showErrorMessage="1" promptTitle="CALCULAR" prompt="Se obtiene al multiplicar posibilidad por consecuencias_x000a_(Ver hoja N°3)" sqref="J7:J8" xr:uid="{B9B7BF35-0A41-4C34-B2A4-46140612604A}"/>
    <dataValidation allowBlank="1" showInputMessage="1" showErrorMessage="1" promptTitle="PRIORIDAD" prompt="Valor entregado por el nivel de riesgo calculado._x000a_(Ver Hoja N°3)" sqref="K7:K8" xr:uid="{C4D6DD1A-A6F8-49F8-9922-90AA0E9484E3}"/>
    <dataValidation allowBlank="1" showInputMessage="1" showErrorMessage="1" promptTitle="CALIFICACIÓN" prompt="1: No se aplica _x000a_2: Se aplica, pero no está documentado_x000a_3: Se aplica y está documentado_x000a_" sqref="M7:M8" xr:uid="{28FDF552-3148-491E-8C51-BCF36DAB77E7}"/>
    <dataValidation allowBlank="1" showInputMessage="1" showErrorMessage="1" promptTitle="CALIFICACIÓN" prompt="1: Baja eficiacia_x000a_2: Media eficacia_x000a_3: Alta eficacia_x000a_" sqref="N7:N8" xr:uid="{01950BC4-C7A0-4612-834B-8807E8500413}"/>
    <dataValidation allowBlank="1" showInputMessage="1" showErrorMessage="1" promptTitle="PRIORIDAD" prompt="Valor entregado por el nivel de control calculado" sqref="P7" xr:uid="{B8D3A5DD-5CCE-4150-8F17-F82A849AD15F}"/>
    <dataValidation allowBlank="1" showErrorMessage="1" sqref="D7:D8" xr:uid="{EA93F405-F489-4A5D-BF36-64493601A751}"/>
    <dataValidation type="list" allowBlank="1" showInputMessage="1" showErrorMessage="1" sqref="F9 F13 F17:F18 F20 F24" xr:uid="{B4746186-2B99-4226-8B11-870645493F4E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86D435FA-8429-42FA-965F-C95C9DC4F8F6}"/>
    <dataValidation allowBlank="1" showInputMessage="1" showErrorMessage="1" promptTitle="ASIGNACIÓN" prompt="De acuerdo al nivel de control:_x000a_1-3: Débil_x000a_4: Medio_x000a_6;9: Fuerte_x000a_(Ver hoja N°4)" sqref="O7:O8" xr:uid="{B2406B49-BC98-45C1-BF20-2EDF001A0AC5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SELECCIONAR" prompt="Clasificación acorde al riesgo analizado_x000a_(Ver hoja N°2)" xr:uid="{F59DE334-DE6E-4FE0-B253-A6EF9986FB2D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5FFC5512-1A66-4C94-96FF-73A6A9820601}">
          <x14:formula1>
            <xm:f>'Criterios calificación'!$H$4:$L$4</xm:f>
          </x14:formula1>
          <xm:sqref>H9:H10 H13 H15 H17:H20 H24</xm:sqref>
        </x14:dataValidation>
        <x14:dataValidation type="list" allowBlank="1" showInputMessage="1" showErrorMessage="1" xr:uid="{CCDC1B96-3F02-4434-BBFE-11FD983EF19A}">
          <x14:formula1>
            <xm:f>'Criterios calificación'!$D$5:$D$9</xm:f>
          </x14:formula1>
          <xm:sqref>I9:I10 I13 I15 I17:I20 I24</xm:sqref>
        </x14:dataValidation>
        <x14:dataValidation type="list" allowBlank="1" showInputMessage="1" showErrorMessage="1" xr:uid="{205DA374-F649-4D8A-953E-9A3219D68671}">
          <x14:formula1>
            <xm:f>'Peligros y Riesgos SSO'!$C$4:$C$24</xm:f>
          </x14:formula1>
          <xm:sqref>E9:E25</xm:sqref>
        </x14:dataValidation>
        <x14:dataValidation type="list" allowBlank="1" showInputMessage="1" showErrorMessage="1" xr:uid="{41200BB5-A276-4623-829C-9EA6626ADB04}">
          <x14:formula1>
            <xm:f>'Peligros y Riesgos SSO'!$F$3:$F$13</xm:f>
          </x14:formula1>
          <xm:sqref>G17:G20 G9:G13 G24</xm:sqref>
        </x14:dataValidation>
        <x14:dataValidation type="list" allowBlank="1" showInputMessage="1" showErrorMessage="1" xr:uid="{5C897B3F-5556-4418-B31C-F241AC604CE7}">
          <x14:formula1>
            <xm:f>'Análisis control'!$Q$5:$Q$23</xm:f>
          </x14:formula1>
          <xm:sqref>L24 L9:L20</xm:sqref>
        </x14:dataValidation>
        <x14:dataValidation type="list" allowBlank="1" showInputMessage="1" showErrorMessage="1" xr:uid="{F1A8A143-03BF-4A99-9156-5D69EB212EEC}">
          <x14:formula1>
            <xm:f>'Peligros y Riesgos SSO'!$G$3:$G$9</xm:f>
          </x14:formula1>
          <xm:sqref>D9:D25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C2FA-914D-44B0-9323-B5842609EC0A}">
  <sheetPr>
    <tabColor rgb="FF92D050"/>
  </sheetPr>
  <dimension ref="B1:R25"/>
  <sheetViews>
    <sheetView showGridLines="0" workbookViewId="0">
      <selection activeCell="E4" sqref="E4:F5"/>
    </sheetView>
  </sheetViews>
  <sheetFormatPr baseColWidth="10" defaultColWidth="11.42578125" defaultRowHeight="11.25"/>
  <cols>
    <col min="1" max="1" width="4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4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46" t="s">
        <v>170</v>
      </c>
      <c r="I2" s="352"/>
      <c r="J2" s="352"/>
      <c r="K2" s="347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8"/>
      <c r="J3" s="318"/>
      <c r="K3" s="319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1"/>
      <c r="J4" s="321"/>
      <c r="K4" s="322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171</v>
      </c>
      <c r="I5" s="277"/>
      <c r="J5" s="277"/>
      <c r="K5" s="278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194</v>
      </c>
      <c r="L7" s="309" t="s">
        <v>148</v>
      </c>
      <c r="M7" s="323" t="s">
        <v>231</v>
      </c>
      <c r="N7" s="323" t="s">
        <v>192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8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9" si="0">(M9*N9)</f>
        <v>0</v>
      </c>
      <c r="P9" s="184" t="str">
        <f>IF(O9="","",IF(O9&lt;4,"DÉBIL",IF(O9=4,"MEDIO",IF(O9&gt;=5,"FUERTE"))))</f>
        <v>DÉBIL</v>
      </c>
      <c r="R9" s="185"/>
    </row>
    <row r="10" spans="2:18" ht="30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20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4" si="2">IF(O10="","",IF(O10&lt;4,"DÉBIL",IF(O10=4,"MEDIO",IF(O10&gt;=5,"FUERTE"))))</f>
        <v>DÉBIL</v>
      </c>
    </row>
    <row r="11" spans="2:18" ht="30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0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36" customHeight="1">
      <c r="B13" s="340" t="s">
        <v>144</v>
      </c>
      <c r="C13" s="294" t="s">
        <v>197</v>
      </c>
      <c r="D13" s="297" t="s">
        <v>21</v>
      </c>
      <c r="E13" s="343" t="s">
        <v>3</v>
      </c>
      <c r="F13" s="279" t="s">
        <v>37</v>
      </c>
      <c r="G13" s="282" t="s">
        <v>198</v>
      </c>
      <c r="H13" s="285">
        <v>3</v>
      </c>
      <c r="I13" s="285">
        <v>3</v>
      </c>
      <c r="J13" s="288">
        <f t="shared" si="1"/>
        <v>9</v>
      </c>
      <c r="K13" s="288" t="str">
        <f t="shared" ref="K13:K20" si="3">IF(J13="","",IF(J13&gt;=25,"MUY ALTO",IF(J13&gt;=12,"ALTO",IF(J13&gt;=8,"MODERADO",IF(J13&lt;=8,"BAJO",IF(J13&lt;=3,"MUY BAJO"))))))</f>
        <v>MODERADO</v>
      </c>
      <c r="L13" s="195" t="s">
        <v>229</v>
      </c>
      <c r="M13" s="196"/>
      <c r="N13" s="196"/>
      <c r="O13" s="183">
        <f t="shared" si="0"/>
        <v>0</v>
      </c>
      <c r="P13" s="184" t="str">
        <f t="shared" si="2"/>
        <v>DÉBIL</v>
      </c>
    </row>
    <row r="14" spans="2:18" ht="36" customHeight="1">
      <c r="B14" s="341"/>
      <c r="C14" s="295"/>
      <c r="D14" s="298"/>
      <c r="E14" s="345"/>
      <c r="F14" s="280"/>
      <c r="G14" s="283"/>
      <c r="H14" s="287"/>
      <c r="I14" s="287"/>
      <c r="J14" s="290"/>
      <c r="K14" s="290"/>
      <c r="L14" s="195" t="s">
        <v>219</v>
      </c>
      <c r="M14" s="196"/>
      <c r="N14" s="196"/>
      <c r="O14" s="183">
        <f t="shared" si="0"/>
        <v>0</v>
      </c>
      <c r="P14" s="184" t="str">
        <f t="shared" si="2"/>
        <v>DÉBIL</v>
      </c>
    </row>
    <row r="15" spans="2:18" ht="36" customHeight="1">
      <c r="B15" s="341"/>
      <c r="C15" s="295"/>
      <c r="D15" s="298"/>
      <c r="E15" s="343" t="s">
        <v>215</v>
      </c>
      <c r="F15" s="280"/>
      <c r="G15" s="283"/>
      <c r="H15" s="285">
        <v>3</v>
      </c>
      <c r="I15" s="285">
        <v>4</v>
      </c>
      <c r="J15" s="288">
        <f t="shared" ref="J15" si="4">(H15*I15)</f>
        <v>12</v>
      </c>
      <c r="K15" s="288" t="str">
        <f t="shared" si="3"/>
        <v>ALTO</v>
      </c>
      <c r="L15" s="195" t="s">
        <v>210</v>
      </c>
      <c r="M15" s="196"/>
      <c r="N15" s="196"/>
      <c r="O15" s="183">
        <f t="shared" si="0"/>
        <v>0</v>
      </c>
      <c r="P15" s="184" t="str">
        <f t="shared" si="2"/>
        <v>DÉBIL</v>
      </c>
    </row>
    <row r="16" spans="2:18" ht="27" customHeight="1">
      <c r="B16" s="341"/>
      <c r="C16" s="296"/>
      <c r="D16" s="299"/>
      <c r="E16" s="345"/>
      <c r="F16" s="281"/>
      <c r="G16" s="284"/>
      <c r="H16" s="287"/>
      <c r="I16" s="287"/>
      <c r="J16" s="290"/>
      <c r="K16" s="290"/>
      <c r="L16" s="195" t="s">
        <v>124</v>
      </c>
      <c r="M16" s="196"/>
      <c r="N16" s="196"/>
      <c r="O16" s="183">
        <f t="shared" si="0"/>
        <v>0</v>
      </c>
      <c r="P16" s="184" t="str">
        <f t="shared" si="2"/>
        <v>DÉBIL</v>
      </c>
    </row>
    <row r="17" spans="2:16" ht="42" customHeight="1">
      <c r="B17" s="341"/>
      <c r="C17" s="294" t="s">
        <v>179</v>
      </c>
      <c r="D17" s="194" t="s">
        <v>21</v>
      </c>
      <c r="E17" s="188" t="s">
        <v>22</v>
      </c>
      <c r="F17" s="189" t="s">
        <v>37</v>
      </c>
      <c r="G17" s="190" t="s">
        <v>2</v>
      </c>
      <c r="H17" s="182">
        <v>3</v>
      </c>
      <c r="I17" s="182">
        <v>3</v>
      </c>
      <c r="J17" s="191">
        <f t="shared" si="1"/>
        <v>9</v>
      </c>
      <c r="K17" s="179" t="str">
        <f t="shared" si="3"/>
        <v>MODERADO</v>
      </c>
      <c r="L17" s="195" t="s">
        <v>221</v>
      </c>
      <c r="M17" s="178"/>
      <c r="N17" s="178"/>
      <c r="O17" s="183">
        <f t="shared" si="0"/>
        <v>0</v>
      </c>
      <c r="P17" s="184" t="str">
        <f t="shared" si="2"/>
        <v>DÉBIL</v>
      </c>
    </row>
    <row r="18" spans="2:16" ht="42" customHeight="1">
      <c r="B18" s="341"/>
      <c r="C18" s="295"/>
      <c r="D18" s="297" t="s">
        <v>208</v>
      </c>
      <c r="E18" s="188" t="s">
        <v>11</v>
      </c>
      <c r="F18" s="279" t="s">
        <v>40</v>
      </c>
      <c r="G18" s="190" t="s">
        <v>203</v>
      </c>
      <c r="H18" s="178">
        <v>3</v>
      </c>
      <c r="I18" s="178">
        <v>2</v>
      </c>
      <c r="J18" s="191">
        <f t="shared" si="1"/>
        <v>6</v>
      </c>
      <c r="K18" s="179" t="str">
        <f t="shared" si="3"/>
        <v>BAJO</v>
      </c>
      <c r="L18" s="195" t="s">
        <v>211</v>
      </c>
      <c r="M18" s="178"/>
      <c r="N18" s="178"/>
      <c r="O18" s="183">
        <f t="shared" si="0"/>
        <v>0</v>
      </c>
      <c r="P18" s="184" t="str">
        <f t="shared" si="2"/>
        <v>DÉBIL</v>
      </c>
    </row>
    <row r="19" spans="2:16" ht="33" customHeight="1">
      <c r="B19" s="341"/>
      <c r="C19" s="296"/>
      <c r="D19" s="299"/>
      <c r="E19" s="188" t="s">
        <v>12</v>
      </c>
      <c r="F19" s="281"/>
      <c r="G19" s="177" t="s">
        <v>204</v>
      </c>
      <c r="H19" s="178">
        <v>3</v>
      </c>
      <c r="I19" s="178">
        <v>2</v>
      </c>
      <c r="J19" s="191">
        <f t="shared" si="1"/>
        <v>6</v>
      </c>
      <c r="K19" s="179" t="str">
        <f t="shared" si="3"/>
        <v>BAJO</v>
      </c>
      <c r="L19" s="195" t="s">
        <v>225</v>
      </c>
      <c r="M19" s="178"/>
      <c r="N19" s="178"/>
      <c r="O19" s="183">
        <f t="shared" si="0"/>
        <v>0</v>
      </c>
      <c r="P19" s="184" t="str">
        <f t="shared" si="2"/>
        <v>DÉBIL</v>
      </c>
    </row>
    <row r="20" spans="2:16" ht="42" customHeight="1">
      <c r="B20" s="341"/>
      <c r="C20" s="294" t="s">
        <v>147</v>
      </c>
      <c r="D20" s="297" t="s">
        <v>145</v>
      </c>
      <c r="E20" s="188" t="s">
        <v>4</v>
      </c>
      <c r="F20" s="279" t="s">
        <v>37</v>
      </c>
      <c r="G20" s="282" t="s">
        <v>199</v>
      </c>
      <c r="H20" s="285">
        <v>3</v>
      </c>
      <c r="I20" s="285">
        <v>3</v>
      </c>
      <c r="J20" s="288">
        <f t="shared" si="1"/>
        <v>9</v>
      </c>
      <c r="K20" s="288" t="str">
        <f t="shared" si="3"/>
        <v>MODERADO</v>
      </c>
      <c r="L20" s="291" t="s">
        <v>217</v>
      </c>
      <c r="M20" s="285"/>
      <c r="N20" s="285"/>
      <c r="O20" s="300">
        <f>(M20*N20)</f>
        <v>0</v>
      </c>
      <c r="P20" s="303" t="str">
        <f t="shared" si="2"/>
        <v>DÉBIL</v>
      </c>
    </row>
    <row r="21" spans="2:16" ht="36" customHeight="1">
      <c r="B21" s="341"/>
      <c r="C21" s="295"/>
      <c r="D21" s="298"/>
      <c r="E21" s="188" t="s">
        <v>13</v>
      </c>
      <c r="F21" s="280"/>
      <c r="G21" s="283"/>
      <c r="H21" s="286"/>
      <c r="I21" s="286"/>
      <c r="J21" s="289"/>
      <c r="K21" s="289"/>
      <c r="L21" s="292"/>
      <c r="M21" s="286"/>
      <c r="N21" s="286"/>
      <c r="O21" s="301"/>
      <c r="P21" s="304"/>
    </row>
    <row r="22" spans="2:16" ht="42" customHeight="1">
      <c r="B22" s="341"/>
      <c r="C22" s="295"/>
      <c r="D22" s="298"/>
      <c r="E22" s="188" t="s">
        <v>14</v>
      </c>
      <c r="F22" s="280"/>
      <c r="G22" s="283"/>
      <c r="H22" s="286"/>
      <c r="I22" s="286"/>
      <c r="J22" s="289"/>
      <c r="K22" s="289"/>
      <c r="L22" s="292"/>
      <c r="M22" s="286"/>
      <c r="N22" s="286"/>
      <c r="O22" s="301"/>
      <c r="P22" s="304"/>
    </row>
    <row r="23" spans="2:16" ht="36" customHeight="1">
      <c r="B23" s="341"/>
      <c r="C23" s="295"/>
      <c r="D23" s="298"/>
      <c r="E23" s="188" t="s">
        <v>15</v>
      </c>
      <c r="F23" s="281"/>
      <c r="G23" s="284"/>
      <c r="H23" s="287"/>
      <c r="I23" s="287"/>
      <c r="J23" s="290"/>
      <c r="K23" s="290"/>
      <c r="L23" s="293"/>
      <c r="M23" s="287"/>
      <c r="N23" s="287"/>
      <c r="O23" s="302"/>
      <c r="P23" s="305"/>
    </row>
    <row r="24" spans="2:16" ht="30" customHeight="1">
      <c r="B24" s="341"/>
      <c r="C24" s="295"/>
      <c r="D24" s="298"/>
      <c r="E24" s="188" t="s">
        <v>16</v>
      </c>
      <c r="F24" s="279" t="s">
        <v>37</v>
      </c>
      <c r="G24" s="282" t="s">
        <v>199</v>
      </c>
      <c r="H24" s="285">
        <v>3</v>
      </c>
      <c r="I24" s="285">
        <v>2</v>
      </c>
      <c r="J24" s="288">
        <f t="shared" ref="J24" si="5">(H24*I24)</f>
        <v>6</v>
      </c>
      <c r="K24" s="288" t="str">
        <f t="shared" ref="K24" si="6">IF(J24="","",IF(J24&gt;=25,"MUY ALTO",IF(J24&gt;=12,"ALTO",IF(J24&gt;=8,"MODERADO",IF(J24&lt;=8,"BAJO",IF(J24&lt;=3,"MUY BAJO"))))))</f>
        <v>BAJO</v>
      </c>
      <c r="L24" s="291" t="s">
        <v>223</v>
      </c>
      <c r="M24" s="285"/>
      <c r="N24" s="285"/>
      <c r="O24" s="300">
        <f t="shared" ref="O24" si="7">(M24*N24)</f>
        <v>0</v>
      </c>
      <c r="P24" s="303" t="str">
        <f t="shared" si="2"/>
        <v>DÉBIL</v>
      </c>
    </row>
    <row r="25" spans="2:16" ht="27" customHeight="1">
      <c r="B25" s="342"/>
      <c r="C25" s="296"/>
      <c r="D25" s="299"/>
      <c r="E25" s="188" t="s">
        <v>17</v>
      </c>
      <c r="F25" s="281"/>
      <c r="G25" s="284"/>
      <c r="H25" s="287"/>
      <c r="I25" s="287"/>
      <c r="J25" s="290"/>
      <c r="K25" s="290"/>
      <c r="L25" s="293"/>
      <c r="M25" s="287"/>
      <c r="N25" s="287"/>
      <c r="O25" s="302"/>
      <c r="P25" s="305"/>
    </row>
  </sheetData>
  <mergeCells count="78">
    <mergeCell ref="G13:G16"/>
    <mergeCell ref="H13:H14"/>
    <mergeCell ref="I13:I14"/>
    <mergeCell ref="J13:J14"/>
    <mergeCell ref="K13:K14"/>
    <mergeCell ref="H15:H16"/>
    <mergeCell ref="I15:I16"/>
    <mergeCell ref="J15:J16"/>
    <mergeCell ref="K15:K16"/>
    <mergeCell ref="G10:G12"/>
    <mergeCell ref="H10:H12"/>
    <mergeCell ref="I10:I12"/>
    <mergeCell ref="J10:J12"/>
    <mergeCell ref="K10:K12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B13:B25"/>
    <mergeCell ref="C13:C16"/>
    <mergeCell ref="D13:D16"/>
    <mergeCell ref="E13:E14"/>
    <mergeCell ref="F13:F16"/>
    <mergeCell ref="E15:E16"/>
    <mergeCell ref="C17:C19"/>
    <mergeCell ref="D18:D19"/>
    <mergeCell ref="F18:F19"/>
    <mergeCell ref="C20:C25"/>
    <mergeCell ref="D20:D25"/>
    <mergeCell ref="F20:F23"/>
    <mergeCell ref="F24:F25"/>
    <mergeCell ref="B9:B12"/>
    <mergeCell ref="C9:C12"/>
    <mergeCell ref="D9:D12"/>
    <mergeCell ref="F9:F12"/>
    <mergeCell ref="E10:E12"/>
    <mergeCell ref="E5:F5"/>
    <mergeCell ref="B6:F6"/>
    <mergeCell ref="G6:K6"/>
    <mergeCell ref="L6:P6"/>
    <mergeCell ref="H5:K5"/>
    <mergeCell ref="E2:F2"/>
    <mergeCell ref="E3:F3"/>
    <mergeCell ref="E4:F4"/>
    <mergeCell ref="H2:K2"/>
    <mergeCell ref="G3:G4"/>
    <mergeCell ref="H3:K4"/>
    <mergeCell ref="G20:G23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</mergeCells>
  <conditionalFormatting sqref="K9:K13 K15 K17:K20">
    <cfRule type="containsText" dxfId="178" priority="12" stopIfTrue="1" operator="containsText" text="MUY ALTO">
      <formula>NOT(ISERROR(SEARCH("MUY ALTO",K9)))</formula>
    </cfRule>
    <cfRule type="containsText" dxfId="177" priority="13" stopIfTrue="1" operator="containsText" text="ALTO">
      <formula>NOT(ISERROR(SEARCH("ALTO",K9)))</formula>
    </cfRule>
    <cfRule type="containsText" dxfId="176" priority="14" stopIfTrue="1" operator="containsText" text="MODERADO">
      <formula>NOT(ISERROR(SEARCH("MODERADO",K9)))</formula>
    </cfRule>
    <cfRule type="containsText" dxfId="175" priority="15" stopIfTrue="1" operator="containsText" text="MUY BAJO">
      <formula>NOT(ISERROR(SEARCH("MUY BAJO",K9)))</formula>
    </cfRule>
    <cfRule type="containsText" dxfId="174" priority="16" stopIfTrue="1" operator="containsText" text="BAJO">
      <formula>NOT(ISERROR(SEARCH("BAJO",K9)))</formula>
    </cfRule>
  </conditionalFormatting>
  <conditionalFormatting sqref="P9:P20">
    <cfRule type="containsText" dxfId="173" priority="9" stopIfTrue="1" operator="containsText" text="DÉBIL">
      <formula>NOT(ISERROR(SEARCH("DÉBIL",P9)))</formula>
    </cfRule>
    <cfRule type="containsText" dxfId="172" priority="10" stopIfTrue="1" operator="containsText" text="MEDIO">
      <formula>NOT(ISERROR(SEARCH("MEDIO",P9)))</formula>
    </cfRule>
    <cfRule type="containsText" dxfId="171" priority="11" stopIfTrue="1" operator="containsText" text="FUERTE">
      <formula>NOT(ISERROR(SEARCH("FUERTE",P9)))</formula>
    </cfRule>
  </conditionalFormatting>
  <conditionalFormatting sqref="P24">
    <cfRule type="containsText" dxfId="170" priority="6" stopIfTrue="1" operator="containsText" text="DÉBIL">
      <formula>NOT(ISERROR(SEARCH("DÉBIL",P24)))</formula>
    </cfRule>
    <cfRule type="containsText" dxfId="169" priority="7" stopIfTrue="1" operator="containsText" text="MEDIO">
      <formula>NOT(ISERROR(SEARCH("MEDIO",P24)))</formula>
    </cfRule>
    <cfRule type="containsText" dxfId="168" priority="8" stopIfTrue="1" operator="containsText" text="FUERTE">
      <formula>NOT(ISERROR(SEARCH("FUERTE",P24)))</formula>
    </cfRule>
  </conditionalFormatting>
  <conditionalFormatting sqref="K24">
    <cfRule type="containsText" dxfId="167" priority="1" stopIfTrue="1" operator="containsText" text="MUY ALTO">
      <formula>NOT(ISERROR(SEARCH("MUY ALTO",K24)))</formula>
    </cfRule>
    <cfRule type="containsText" dxfId="166" priority="2" stopIfTrue="1" operator="containsText" text="ALTO">
      <formula>NOT(ISERROR(SEARCH("ALTO",K24)))</formula>
    </cfRule>
    <cfRule type="containsText" dxfId="165" priority="3" stopIfTrue="1" operator="containsText" text="MODERADO">
      <formula>NOT(ISERROR(SEARCH("MODERADO",K24)))</formula>
    </cfRule>
    <cfRule type="containsText" dxfId="164" priority="4" stopIfTrue="1" operator="containsText" text="MUY BAJO">
      <formula>NOT(ISERROR(SEARCH("MUY BAJO",K24)))</formula>
    </cfRule>
    <cfRule type="containsText" dxfId="163" priority="5" stopIfTrue="1" operator="containsText" text="BAJO">
      <formula>NOT(ISERROR(SEARCH("BAJO",K24)))</formula>
    </cfRule>
  </conditionalFormatting>
  <dataValidations count="14">
    <dataValidation allowBlank="1" showInputMessage="1" showErrorMessage="1" promptTitle="IMPLEMENTAR" prompt="Acciones para eliminar o disminuir riesgos_x000a_(Ver hoja N°4)" sqref="L7:L8" xr:uid="{D0716E01-8B05-4498-9B43-D63D481D716A}"/>
    <dataValidation type="list" allowBlank="1" showInputMessage="1" showErrorMessage="1" sqref="F9 F13 F17:F18 F20 F24" xr:uid="{038DB17D-F3BF-4361-AD0E-DEED0059D225}">
      <formula1>"SEGURIDAD, SALUD OCUPACIONAL"</formula1>
    </dataValidation>
    <dataValidation allowBlank="1" showErrorMessage="1" sqref="D7:D8" xr:uid="{A7A41711-1D1A-4E32-8AB3-2FCF1899B75A}"/>
    <dataValidation allowBlank="1" showInputMessage="1" showErrorMessage="1" promptTitle="PRIORIDAD" prompt="Valor entregado por el nivel de control calculado" sqref="P7" xr:uid="{0A148F9D-D044-435B-A0D9-CE940AF1AABA}"/>
    <dataValidation allowBlank="1" showInputMessage="1" showErrorMessage="1" promptTitle="ASIGNACIÓN" prompt="De acuerdo al nivel de control:_x000a_1-3: Débil_x000a_4: Moderado_x000a_6;9: Fuerte_x000a_(Ver hoja N°4)" sqref="O7:O8" xr:uid="{EF0B5511-0EFA-4F9A-B5E3-253FA2DEB9A8}"/>
    <dataValidation allowBlank="1" showInputMessage="1" showErrorMessage="1" promptTitle="CALIFICACIÓN" prompt="1: Baja eficiacia_x000a_2: Media eficacia_x000a_3: Alta eficacia_x000a_" sqref="N7:N8" xr:uid="{C8C318A6-0196-42EA-9931-8E7F55E0B5D4}"/>
    <dataValidation allowBlank="1" showInputMessage="1" showErrorMessage="1" promptTitle="CALIFICACIÓN" prompt="1: No se aplica _x000a_2: Se aplica, pero no está documentado_x000a_3: Se aplica y está documentado_x000a_" sqref="M7:M8" xr:uid="{69E40175-BC58-4AEC-A1E7-964731B88A82}"/>
    <dataValidation allowBlank="1" showInputMessage="1" showErrorMessage="1" promptTitle="PRIORIDAD" prompt="Valor entregado por el nivel de riesgo calculado._x000a_(Ver Hoja N°3)" sqref="K7:K8" xr:uid="{001F2D6C-8B82-4B8D-BBD1-7B55A8527B28}"/>
    <dataValidation allowBlank="1" showInputMessage="1" showErrorMessage="1" promptTitle="CALCULAR" prompt="Se obtiene al multiplicar posibilidad por consecuencias_x000a_(Ver hoja N°3)" sqref="J7:J8" xr:uid="{F232010B-C91A-4C8D-BDDF-C2D592095656}"/>
    <dataValidation allowBlank="1" showInputMessage="1" showErrorMessage="1" promptTitle="CONSECUENCIAS DEL RIESGO" prompt="1: Insignificante_x000a_2: Menor_x000a_3: Medio_x000a_4: Mayor_x000a_5: Catastrófico_x000a_(Ver hoja N°2)" sqref="I7:I8" xr:uid="{6B19D888-786E-4719-B3B2-57FDAA018409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9BE9C870-014A-4F94-855C-1AAE2CDB9822}"/>
    <dataValidation allowBlank="1" showInputMessage="1" showErrorMessage="1" promptTitle="DESCRIBIR" prompt="Situaciones que pueden causar problemas en el proceso_x000a_(Ver Hoja N°1)" sqref="E7:E8" xr:uid="{CC860636-93C6-43F0-B9DE-9A439EDAE99F}"/>
    <dataValidation allowBlank="1" showInputMessage="1" showErrorMessage="1" promptTitle="DESCRIBIR" prompt="Causas que generan o pueden generar los riesgos identificados_x000a_(Ver hoja N°1)" sqref="G7:G8" xr:uid="{99127C58-2133-4CB8-894F-5CB084993C1B}"/>
    <dataValidation type="list" allowBlank="1" showInputMessage="1" showErrorMessage="1" sqref="M9:N20 M24:N24" xr:uid="{7807E7BD-4277-454C-8123-DA065339BE1B}">
      <formula1>"1,2,3"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488C022-6804-4889-8430-08DEC7EDC04C}">
          <x14:formula1>
            <xm:f>'Criterios calificación'!$D$5:$D$9</xm:f>
          </x14:formula1>
          <xm:sqref>I9:I10 I13 I15 I17:I20 I24</xm:sqref>
        </x14:dataValidation>
        <x14:dataValidation type="list" allowBlank="1" showInputMessage="1" showErrorMessage="1" xr:uid="{0564E195-102C-4091-A0D4-1212D561BD1E}">
          <x14:formula1>
            <xm:f>'Criterios calificación'!$H$4:$L$4</xm:f>
          </x14:formula1>
          <xm:sqref>H9:H10 H13 H15 H17:H20 H24</xm:sqref>
        </x14:dataValidation>
        <x14:dataValidation type="list" allowBlank="1" showInputMessage="1" showErrorMessage="1" promptTitle="SELECCIONAR" prompt="Clasificación acorde al riesgo analizado_x000a_(Ver hoja N°2)" xr:uid="{175F5F94-E282-4827-8186-0AC7EB309AED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5268B9CF-068D-4A4F-8783-1244F2EC175C}">
          <x14:formula1>
            <xm:f>'Peligros y Riesgos SSO'!$C$4:$C$24</xm:f>
          </x14:formula1>
          <xm:sqref>E9:E25</xm:sqref>
        </x14:dataValidation>
        <x14:dataValidation type="list" allowBlank="1" showInputMessage="1" showErrorMessage="1" xr:uid="{0F7EDD65-8521-41C5-93B9-E4EC3B4C7327}">
          <x14:formula1>
            <xm:f>'Peligros y Riesgos SSO'!$F$3:$F$13</xm:f>
          </x14:formula1>
          <xm:sqref>G17:G20 G9:G13 G24</xm:sqref>
        </x14:dataValidation>
        <x14:dataValidation type="list" allowBlank="1" showInputMessage="1" showErrorMessage="1" xr:uid="{25FC1FCF-3497-45F4-8B86-176D7E6F69A4}">
          <x14:formula1>
            <xm:f>'Análisis control'!$Q$5:$Q$23</xm:f>
          </x14:formula1>
          <xm:sqref>L24 L9:L20</xm:sqref>
        </x14:dataValidation>
        <x14:dataValidation type="list" allowBlank="1" showInputMessage="1" showErrorMessage="1" xr:uid="{FCD35693-82CE-43C3-B499-C67CC7B1AE57}">
          <x14:formula1>
            <xm:f>'Peligros y Riesgos SSO'!$G$3:$G$9</xm:f>
          </x14:formula1>
          <xm:sqref>D9:D25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1FD0-BFAD-4021-AEB3-0E0684DA5BE9}">
  <sheetPr codeName="Hoja10">
    <tabColor rgb="FF92D050"/>
  </sheetPr>
  <dimension ref="B1:R21"/>
  <sheetViews>
    <sheetView showGridLines="0" zoomScale="57" workbookViewId="0">
      <selection activeCell="E4" sqref="E4:F5"/>
    </sheetView>
  </sheetViews>
  <sheetFormatPr baseColWidth="10" defaultColWidth="11.42578125" defaultRowHeight="11.25"/>
  <cols>
    <col min="1" max="1" width="6.7109375" style="163" customWidth="1"/>
    <col min="2" max="2" width="12.7109375" style="163" customWidth="1"/>
    <col min="3" max="3" width="12.7109375" style="164" customWidth="1"/>
    <col min="4" max="4" width="20.7109375" style="164" customWidth="1"/>
    <col min="5" max="6" width="16.7109375" style="164" customWidth="1"/>
    <col min="7" max="7" width="20.7109375" style="164" customWidth="1"/>
    <col min="8" max="11" width="12.7109375" style="164" customWidth="1"/>
    <col min="12" max="12" width="16.7109375" style="164" customWidth="1"/>
    <col min="13" max="13" width="14.7109375" style="163" customWidth="1"/>
    <col min="14" max="16" width="12.7109375" style="163" customWidth="1"/>
    <col min="17" max="16384" width="11.42578125" style="163"/>
  </cols>
  <sheetData>
    <row r="1" spans="2:18" ht="21" customHeight="1"/>
    <row r="2" spans="2:18" ht="18" customHeight="1">
      <c r="B2" s="165"/>
      <c r="C2" s="166"/>
      <c r="D2" s="167" t="s">
        <v>28</v>
      </c>
      <c r="E2" s="310" t="s">
        <v>57</v>
      </c>
      <c r="F2" s="311"/>
      <c r="G2" s="200" t="s">
        <v>65</v>
      </c>
      <c r="H2" s="310" t="s">
        <v>243</v>
      </c>
      <c r="I2" s="314"/>
      <c r="J2" s="314"/>
      <c r="K2" s="311"/>
      <c r="M2" s="169"/>
      <c r="N2" s="169"/>
      <c r="O2" s="169"/>
      <c r="P2" s="169"/>
    </row>
    <row r="3" spans="2:18" ht="18" customHeight="1">
      <c r="B3" s="170"/>
      <c r="C3" s="171"/>
      <c r="D3" s="167" t="s">
        <v>29</v>
      </c>
      <c r="E3" s="310" t="s">
        <v>56</v>
      </c>
      <c r="F3" s="311"/>
      <c r="G3" s="315" t="s">
        <v>58</v>
      </c>
      <c r="H3" s="317" t="s">
        <v>161</v>
      </c>
      <c r="I3" s="318"/>
      <c r="J3" s="318"/>
      <c r="K3" s="319"/>
      <c r="M3" s="169"/>
      <c r="N3" s="169"/>
      <c r="O3" s="169"/>
      <c r="P3" s="169"/>
    </row>
    <row r="4" spans="2:18" ht="18" customHeight="1">
      <c r="B4" s="170"/>
      <c r="C4" s="171"/>
      <c r="D4" s="167" t="s">
        <v>30</v>
      </c>
      <c r="E4" s="312">
        <v>45076</v>
      </c>
      <c r="F4" s="313"/>
      <c r="G4" s="316"/>
      <c r="H4" s="320"/>
      <c r="I4" s="321"/>
      <c r="J4" s="321"/>
      <c r="K4" s="322"/>
      <c r="M4" s="169"/>
      <c r="N4" s="169"/>
      <c r="O4" s="169"/>
      <c r="P4" s="169"/>
    </row>
    <row r="5" spans="2:18" ht="18" customHeight="1">
      <c r="B5" s="172"/>
      <c r="C5" s="173"/>
      <c r="D5" s="167" t="s">
        <v>31</v>
      </c>
      <c r="E5" s="325" t="s">
        <v>244</v>
      </c>
      <c r="F5" s="313"/>
      <c r="G5" s="200" t="s">
        <v>59</v>
      </c>
      <c r="H5" s="276" t="s">
        <v>169</v>
      </c>
      <c r="I5" s="277"/>
      <c r="J5" s="277"/>
      <c r="K5" s="278"/>
      <c r="M5" s="169"/>
      <c r="N5" s="169"/>
      <c r="O5" s="169"/>
      <c r="P5" s="169"/>
    </row>
    <row r="6" spans="2:18" ht="24" customHeight="1">
      <c r="B6" s="326" t="s">
        <v>32</v>
      </c>
      <c r="C6" s="327"/>
      <c r="D6" s="327"/>
      <c r="E6" s="327"/>
      <c r="F6" s="327"/>
      <c r="G6" s="328" t="s">
        <v>62</v>
      </c>
      <c r="H6" s="329"/>
      <c r="I6" s="329"/>
      <c r="J6" s="329"/>
      <c r="K6" s="348"/>
      <c r="L6" s="330" t="s">
        <v>35</v>
      </c>
      <c r="M6" s="331"/>
      <c r="N6" s="331"/>
      <c r="O6" s="331"/>
      <c r="P6" s="332"/>
    </row>
    <row r="7" spans="2:18" ht="24" customHeight="1">
      <c r="B7" s="333" t="s">
        <v>60</v>
      </c>
      <c r="C7" s="333" t="s">
        <v>33</v>
      </c>
      <c r="D7" s="333" t="s">
        <v>90</v>
      </c>
      <c r="E7" s="323" t="s">
        <v>0</v>
      </c>
      <c r="F7" s="323" t="s">
        <v>61</v>
      </c>
      <c r="G7" s="335" t="s">
        <v>34</v>
      </c>
      <c r="H7" s="339" t="s">
        <v>188</v>
      </c>
      <c r="I7" s="339" t="s">
        <v>189</v>
      </c>
      <c r="J7" s="307" t="s">
        <v>238</v>
      </c>
      <c r="K7" s="309" t="s">
        <v>239</v>
      </c>
      <c r="L7" s="309" t="s">
        <v>148</v>
      </c>
      <c r="M7" s="323" t="s">
        <v>195</v>
      </c>
      <c r="N7" s="323" t="s">
        <v>240</v>
      </c>
      <c r="O7" s="323" t="s">
        <v>63</v>
      </c>
      <c r="P7" s="337" t="s">
        <v>64</v>
      </c>
    </row>
    <row r="8" spans="2:18" ht="24" customHeight="1">
      <c r="B8" s="334"/>
      <c r="C8" s="324"/>
      <c r="D8" s="324"/>
      <c r="E8" s="324"/>
      <c r="F8" s="324"/>
      <c r="G8" s="336"/>
      <c r="H8" s="324"/>
      <c r="I8" s="324"/>
      <c r="J8" s="308"/>
      <c r="K8" s="307"/>
      <c r="L8" s="308"/>
      <c r="M8" s="324"/>
      <c r="N8" s="324"/>
      <c r="O8" s="324"/>
      <c r="P8" s="338"/>
    </row>
    <row r="9" spans="2:18" ht="42" customHeight="1">
      <c r="B9" s="340" t="s">
        <v>88</v>
      </c>
      <c r="C9" s="294" t="s">
        <v>180</v>
      </c>
      <c r="D9" s="297" t="s">
        <v>9</v>
      </c>
      <c r="E9" s="188" t="s">
        <v>20</v>
      </c>
      <c r="F9" s="279" t="s">
        <v>40</v>
      </c>
      <c r="G9" s="190" t="s">
        <v>27</v>
      </c>
      <c r="H9" s="182">
        <v>4</v>
      </c>
      <c r="I9" s="182">
        <v>2</v>
      </c>
      <c r="J9" s="191">
        <f>(H9*I9)</f>
        <v>8</v>
      </c>
      <c r="K9" s="179" t="str">
        <f>IF(J9="","",IF(J9&gt;=25,"MUY ALTO",IF(J9&gt;=12,"ALTO",IF(J9&gt;=8,"MODERADO",IF(J9&gt;=3,"BAJO",IF(J9&lt;=3,"MUY BAJO"))))))</f>
        <v>MODERADO</v>
      </c>
      <c r="L9" s="201" t="s">
        <v>216</v>
      </c>
      <c r="M9" s="182"/>
      <c r="N9" s="182"/>
      <c r="O9" s="183">
        <f t="shared" ref="O9:O15" si="0">(M9*N9)</f>
        <v>0</v>
      </c>
      <c r="P9" s="184" t="str">
        <f>IF(O9="","",IF(O9&lt;4,"DÉBIL",IF(O9=4,"MEDIO",IF(O9&gt;=5,"FUERTE"))))</f>
        <v>DÉBIL</v>
      </c>
      <c r="R9" s="185"/>
    </row>
    <row r="10" spans="2:18" ht="36" customHeight="1">
      <c r="B10" s="341"/>
      <c r="C10" s="295"/>
      <c r="D10" s="298"/>
      <c r="E10" s="343" t="s">
        <v>6</v>
      </c>
      <c r="F10" s="280"/>
      <c r="G10" s="282" t="s">
        <v>205</v>
      </c>
      <c r="H10" s="285">
        <v>5</v>
      </c>
      <c r="I10" s="285">
        <v>2</v>
      </c>
      <c r="J10" s="288">
        <f t="shared" ref="J10:J16" si="1">(H10*I10)</f>
        <v>10</v>
      </c>
      <c r="K10" s="288" t="str">
        <f>IF(J10="","",IF(J10&gt;=25,"MUY ALTO",IF(J10&gt;=12,"ALTO",IF(J10&gt;=8,"MODERADO",IF(J10&lt;=8,"BAJO",IF(J10&lt;=3,"MUY BAJO"))))))</f>
        <v>MODERADO</v>
      </c>
      <c r="L10" s="201" t="s">
        <v>216</v>
      </c>
      <c r="M10" s="202"/>
      <c r="N10" s="202"/>
      <c r="O10" s="192">
        <f t="shared" si="0"/>
        <v>0</v>
      </c>
      <c r="P10" s="193" t="str">
        <f t="shared" ref="P10:P20" si="2">IF(O10="","",IF(O10&lt;4,"DÉBIL",IF(O10=4,"MEDIO",IF(O10&gt;=5,"FUERTE"))))</f>
        <v>DÉBIL</v>
      </c>
    </row>
    <row r="11" spans="2:18" ht="36" customHeight="1">
      <c r="B11" s="341"/>
      <c r="C11" s="295"/>
      <c r="D11" s="298"/>
      <c r="E11" s="344"/>
      <c r="F11" s="280"/>
      <c r="G11" s="283"/>
      <c r="H11" s="286"/>
      <c r="I11" s="286"/>
      <c r="J11" s="289"/>
      <c r="K11" s="289"/>
      <c r="L11" s="180" t="s">
        <v>222</v>
      </c>
      <c r="M11" s="202"/>
      <c r="N11" s="196"/>
      <c r="O11" s="192">
        <f t="shared" si="0"/>
        <v>0</v>
      </c>
      <c r="P11" s="193" t="str">
        <f t="shared" si="2"/>
        <v>DÉBIL</v>
      </c>
    </row>
    <row r="12" spans="2:18" ht="36" customHeight="1">
      <c r="B12" s="342"/>
      <c r="C12" s="296"/>
      <c r="D12" s="299"/>
      <c r="E12" s="345"/>
      <c r="F12" s="281"/>
      <c r="G12" s="284"/>
      <c r="H12" s="287"/>
      <c r="I12" s="287"/>
      <c r="J12" s="290"/>
      <c r="K12" s="290"/>
      <c r="L12" s="195" t="s">
        <v>126</v>
      </c>
      <c r="M12" s="202"/>
      <c r="N12" s="196"/>
      <c r="O12" s="192">
        <f t="shared" si="0"/>
        <v>0</v>
      </c>
      <c r="P12" s="193" t="str">
        <f t="shared" si="2"/>
        <v>DÉBIL</v>
      </c>
    </row>
    <row r="13" spans="2:18" ht="42" customHeight="1">
      <c r="B13" s="340" t="s">
        <v>144</v>
      </c>
      <c r="C13" s="294" t="s">
        <v>179</v>
      </c>
      <c r="D13" s="194" t="s">
        <v>21</v>
      </c>
      <c r="E13" s="188" t="s">
        <v>22</v>
      </c>
      <c r="F13" s="189" t="s">
        <v>37</v>
      </c>
      <c r="G13" s="190" t="s">
        <v>2</v>
      </c>
      <c r="H13" s="182">
        <v>4</v>
      </c>
      <c r="I13" s="182">
        <v>2</v>
      </c>
      <c r="J13" s="191">
        <f t="shared" si="1"/>
        <v>8</v>
      </c>
      <c r="K13" s="288" t="str">
        <f t="shared" ref="K13:K16" si="3">IF(J13="","",IF(J13&gt;=25,"MUY ALTO",IF(J13&gt;=12,"ALTO",IF(J13&gt;=8,"MODERADO",IF(J13&lt;=8,"BAJO",IF(J13&lt;=3,"MUY BAJO"))))))</f>
        <v>MODERADO</v>
      </c>
      <c r="L13" s="195" t="s">
        <v>221</v>
      </c>
      <c r="M13" s="178"/>
      <c r="N13" s="178"/>
      <c r="O13" s="183">
        <f t="shared" si="0"/>
        <v>0</v>
      </c>
      <c r="P13" s="184" t="str">
        <f t="shared" si="2"/>
        <v>DÉBIL</v>
      </c>
    </row>
    <row r="14" spans="2:18" ht="48" customHeight="1">
      <c r="B14" s="341"/>
      <c r="C14" s="295"/>
      <c r="D14" s="297" t="s">
        <v>208</v>
      </c>
      <c r="E14" s="188" t="s">
        <v>11</v>
      </c>
      <c r="F14" s="279" t="s">
        <v>40</v>
      </c>
      <c r="G14" s="190" t="s">
        <v>203</v>
      </c>
      <c r="H14" s="178">
        <v>4</v>
      </c>
      <c r="I14" s="178">
        <v>2</v>
      </c>
      <c r="J14" s="191">
        <f t="shared" si="1"/>
        <v>8</v>
      </c>
      <c r="K14" s="290"/>
      <c r="L14" s="195" t="s">
        <v>211</v>
      </c>
      <c r="M14" s="178"/>
      <c r="N14" s="178"/>
      <c r="O14" s="183">
        <f t="shared" si="0"/>
        <v>0</v>
      </c>
      <c r="P14" s="184" t="str">
        <f t="shared" si="2"/>
        <v>DÉBIL</v>
      </c>
    </row>
    <row r="15" spans="2:18" ht="42" customHeight="1">
      <c r="B15" s="341"/>
      <c r="C15" s="296"/>
      <c r="D15" s="299"/>
      <c r="E15" s="188" t="s">
        <v>12</v>
      </c>
      <c r="F15" s="281"/>
      <c r="G15" s="177" t="s">
        <v>204</v>
      </c>
      <c r="H15" s="178">
        <v>4</v>
      </c>
      <c r="I15" s="178">
        <v>3</v>
      </c>
      <c r="J15" s="191">
        <f t="shared" si="1"/>
        <v>12</v>
      </c>
      <c r="K15" s="179" t="str">
        <f t="shared" si="3"/>
        <v>ALTO</v>
      </c>
      <c r="L15" s="195" t="s">
        <v>225</v>
      </c>
      <c r="M15" s="178"/>
      <c r="N15" s="178"/>
      <c r="O15" s="183">
        <f t="shared" si="0"/>
        <v>0</v>
      </c>
      <c r="P15" s="184" t="str">
        <f t="shared" si="2"/>
        <v>DÉBIL</v>
      </c>
    </row>
    <row r="16" spans="2:18" ht="33" customHeight="1">
      <c r="B16" s="341"/>
      <c r="C16" s="294" t="s">
        <v>147</v>
      </c>
      <c r="D16" s="297" t="s">
        <v>145</v>
      </c>
      <c r="E16" s="188" t="s">
        <v>4</v>
      </c>
      <c r="F16" s="279" t="s">
        <v>37</v>
      </c>
      <c r="G16" s="282" t="s">
        <v>199</v>
      </c>
      <c r="H16" s="285">
        <v>4</v>
      </c>
      <c r="I16" s="285">
        <v>3</v>
      </c>
      <c r="J16" s="288">
        <f t="shared" si="1"/>
        <v>12</v>
      </c>
      <c r="K16" s="288" t="str">
        <f t="shared" si="3"/>
        <v>ALTO</v>
      </c>
      <c r="L16" s="291" t="s">
        <v>232</v>
      </c>
      <c r="M16" s="285"/>
      <c r="N16" s="285"/>
      <c r="O16" s="300">
        <f>(M16*N16)</f>
        <v>0</v>
      </c>
      <c r="P16" s="303" t="str">
        <f t="shared" si="2"/>
        <v>DÉBIL</v>
      </c>
    </row>
    <row r="17" spans="2:16" ht="33" customHeight="1">
      <c r="B17" s="341"/>
      <c r="C17" s="295"/>
      <c r="D17" s="298"/>
      <c r="E17" s="188" t="s">
        <v>13</v>
      </c>
      <c r="F17" s="280"/>
      <c r="G17" s="283"/>
      <c r="H17" s="286"/>
      <c r="I17" s="286"/>
      <c r="J17" s="289"/>
      <c r="K17" s="289"/>
      <c r="L17" s="292"/>
      <c r="M17" s="286"/>
      <c r="N17" s="286"/>
      <c r="O17" s="301"/>
      <c r="P17" s="304"/>
    </row>
    <row r="18" spans="2:16" ht="42" customHeight="1">
      <c r="B18" s="341"/>
      <c r="C18" s="295"/>
      <c r="D18" s="298"/>
      <c r="E18" s="188" t="s">
        <v>14</v>
      </c>
      <c r="F18" s="280"/>
      <c r="G18" s="283"/>
      <c r="H18" s="286"/>
      <c r="I18" s="286"/>
      <c r="J18" s="289"/>
      <c r="K18" s="289"/>
      <c r="L18" s="292"/>
      <c r="M18" s="286"/>
      <c r="N18" s="286"/>
      <c r="O18" s="301"/>
      <c r="P18" s="304"/>
    </row>
    <row r="19" spans="2:16" ht="33" customHeight="1">
      <c r="B19" s="341"/>
      <c r="C19" s="295"/>
      <c r="D19" s="298"/>
      <c r="E19" s="188" t="s">
        <v>15</v>
      </c>
      <c r="F19" s="281"/>
      <c r="G19" s="284"/>
      <c r="H19" s="287"/>
      <c r="I19" s="287"/>
      <c r="J19" s="290"/>
      <c r="K19" s="290"/>
      <c r="L19" s="293"/>
      <c r="M19" s="287"/>
      <c r="N19" s="287"/>
      <c r="O19" s="302"/>
      <c r="P19" s="305"/>
    </row>
    <row r="20" spans="2:16" ht="30" customHeight="1">
      <c r="B20" s="341"/>
      <c r="C20" s="295"/>
      <c r="D20" s="298"/>
      <c r="E20" s="188" t="s">
        <v>16</v>
      </c>
      <c r="F20" s="279" t="s">
        <v>37</v>
      </c>
      <c r="G20" s="282" t="s">
        <v>199</v>
      </c>
      <c r="H20" s="285">
        <v>4</v>
      </c>
      <c r="I20" s="285">
        <v>2</v>
      </c>
      <c r="J20" s="288">
        <f t="shared" ref="J20" si="4">(H20*I20)</f>
        <v>8</v>
      </c>
      <c r="K20" s="288" t="str">
        <f t="shared" ref="K20" si="5">IF(J20="","",IF(J20&gt;=25,"MUY ALTO",IF(J20&gt;=12,"ALTO",IF(J20&gt;=8,"MODERADO",IF(J20&lt;=8,"BAJO",IF(J20&lt;=3,"MUY BAJO"))))))</f>
        <v>MODERADO</v>
      </c>
      <c r="L20" s="291" t="s">
        <v>223</v>
      </c>
      <c r="M20" s="285"/>
      <c r="N20" s="285"/>
      <c r="O20" s="300">
        <f t="shared" ref="O20" si="6">(M20*N20)</f>
        <v>0</v>
      </c>
      <c r="P20" s="303" t="str">
        <f t="shared" si="2"/>
        <v>DÉBIL</v>
      </c>
    </row>
    <row r="21" spans="2:16" ht="30" customHeight="1">
      <c r="B21" s="342"/>
      <c r="C21" s="296"/>
      <c r="D21" s="299"/>
      <c r="E21" s="188" t="s">
        <v>17</v>
      </c>
      <c r="F21" s="281"/>
      <c r="G21" s="284"/>
      <c r="H21" s="287"/>
      <c r="I21" s="287"/>
      <c r="J21" s="290"/>
      <c r="K21" s="290"/>
      <c r="L21" s="293"/>
      <c r="M21" s="287"/>
      <c r="N21" s="287"/>
      <c r="O21" s="302"/>
      <c r="P21" s="305"/>
    </row>
  </sheetData>
  <mergeCells count="65">
    <mergeCell ref="K13:K14"/>
    <mergeCell ref="G10:G12"/>
    <mergeCell ref="H10:H12"/>
    <mergeCell ref="I10:I12"/>
    <mergeCell ref="J10:J12"/>
    <mergeCell ref="K10:K12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L7:L8"/>
    <mergeCell ref="B13:B21"/>
    <mergeCell ref="C13:C15"/>
    <mergeCell ref="C16:C21"/>
    <mergeCell ref="D16:D21"/>
    <mergeCell ref="F16:F19"/>
    <mergeCell ref="F20:F21"/>
    <mergeCell ref="D14:D15"/>
    <mergeCell ref="F14:F15"/>
    <mergeCell ref="B9:B12"/>
    <mergeCell ref="C9:C12"/>
    <mergeCell ref="D9:D12"/>
    <mergeCell ref="F9:F12"/>
    <mergeCell ref="E10:E12"/>
    <mergeCell ref="E5:F5"/>
    <mergeCell ref="B6:F6"/>
    <mergeCell ref="G6:K6"/>
    <mergeCell ref="L6:P6"/>
    <mergeCell ref="H5:K5"/>
    <mergeCell ref="E2:F2"/>
    <mergeCell ref="E3:F3"/>
    <mergeCell ref="E4:F4"/>
    <mergeCell ref="H2:K2"/>
    <mergeCell ref="G3:G4"/>
    <mergeCell ref="H3:K4"/>
    <mergeCell ref="G16:G19"/>
    <mergeCell ref="H16:H19"/>
    <mergeCell ref="I16:I19"/>
    <mergeCell ref="J16:J19"/>
    <mergeCell ref="K16:K19"/>
    <mergeCell ref="L16:L19"/>
    <mergeCell ref="M16:M19"/>
    <mergeCell ref="N16:N19"/>
    <mergeCell ref="O16:O19"/>
    <mergeCell ref="P16:P19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</mergeCells>
  <conditionalFormatting sqref="K9:K13 K15:K16">
    <cfRule type="containsText" dxfId="162" priority="12" stopIfTrue="1" operator="containsText" text="MUY ALTO">
      <formula>NOT(ISERROR(SEARCH("MUY ALTO",K9)))</formula>
    </cfRule>
    <cfRule type="containsText" dxfId="161" priority="13" stopIfTrue="1" operator="containsText" text="ALTO">
      <formula>NOT(ISERROR(SEARCH("ALTO",K9)))</formula>
    </cfRule>
    <cfRule type="containsText" dxfId="160" priority="14" stopIfTrue="1" operator="containsText" text="MODERADO">
      <formula>NOT(ISERROR(SEARCH("MODERADO",K9)))</formula>
    </cfRule>
    <cfRule type="containsText" dxfId="159" priority="15" stopIfTrue="1" operator="containsText" text="MUY BAJO">
      <formula>NOT(ISERROR(SEARCH("MUY BAJO",K9)))</formula>
    </cfRule>
    <cfRule type="containsText" dxfId="158" priority="16" stopIfTrue="1" operator="containsText" text="BAJO">
      <formula>NOT(ISERROR(SEARCH("BAJO",K9)))</formula>
    </cfRule>
  </conditionalFormatting>
  <conditionalFormatting sqref="P9:P16">
    <cfRule type="containsText" dxfId="157" priority="9" stopIfTrue="1" operator="containsText" text="DÉBIL">
      <formula>NOT(ISERROR(SEARCH("DÉBIL",P9)))</formula>
    </cfRule>
    <cfRule type="containsText" dxfId="156" priority="10" stopIfTrue="1" operator="containsText" text="MEDIO">
      <formula>NOT(ISERROR(SEARCH("MEDIO",P9)))</formula>
    </cfRule>
    <cfRule type="containsText" dxfId="155" priority="11" stopIfTrue="1" operator="containsText" text="FUERTE">
      <formula>NOT(ISERROR(SEARCH("FUERTE",P9)))</formula>
    </cfRule>
  </conditionalFormatting>
  <conditionalFormatting sqref="P20">
    <cfRule type="containsText" dxfId="154" priority="6" stopIfTrue="1" operator="containsText" text="DÉBIL">
      <formula>NOT(ISERROR(SEARCH("DÉBIL",P20)))</formula>
    </cfRule>
    <cfRule type="containsText" dxfId="153" priority="7" stopIfTrue="1" operator="containsText" text="MEDIO">
      <formula>NOT(ISERROR(SEARCH("MEDIO",P20)))</formula>
    </cfRule>
    <cfRule type="containsText" dxfId="152" priority="8" stopIfTrue="1" operator="containsText" text="FUERTE">
      <formula>NOT(ISERROR(SEARCH("FUERTE",P20)))</formula>
    </cfRule>
  </conditionalFormatting>
  <conditionalFormatting sqref="K20">
    <cfRule type="containsText" dxfId="151" priority="1" stopIfTrue="1" operator="containsText" text="MUY ALTO">
      <formula>NOT(ISERROR(SEARCH("MUY ALTO",K20)))</formula>
    </cfRule>
    <cfRule type="containsText" dxfId="150" priority="2" stopIfTrue="1" operator="containsText" text="ALTO">
      <formula>NOT(ISERROR(SEARCH("ALTO",K20)))</formula>
    </cfRule>
    <cfRule type="containsText" dxfId="149" priority="3" stopIfTrue="1" operator="containsText" text="MODERADO">
      <formula>NOT(ISERROR(SEARCH("MODERADO",K20)))</formula>
    </cfRule>
    <cfRule type="containsText" dxfId="148" priority="4" stopIfTrue="1" operator="containsText" text="MUY BAJO">
      <formula>NOT(ISERROR(SEARCH("MUY BAJO",K20)))</formula>
    </cfRule>
    <cfRule type="containsText" dxfId="147" priority="5" stopIfTrue="1" operator="containsText" text="BAJO">
      <formula>NOT(ISERROR(SEARCH("BAJO",K20)))</formula>
    </cfRule>
  </conditionalFormatting>
  <dataValidations count="14">
    <dataValidation type="list" allowBlank="1" showInputMessage="1" showErrorMessage="1" sqref="M9:N16 M20:N20" xr:uid="{79A6787E-745E-47B3-967A-24C568EE24E2}">
      <formula1>"1,2,3"</formula1>
    </dataValidation>
    <dataValidation allowBlank="1" showInputMessage="1" showErrorMessage="1" promptTitle="DESCRIBIR" prompt="Causas que generan o pueden generar los riesgos identificados_x000a_(Ver hoja N°1)" sqref="G7:G8" xr:uid="{1C939446-EF58-4627-922D-EAB7A69490D6}"/>
    <dataValidation allowBlank="1" showInputMessage="1" showErrorMessage="1" promptTitle="DESCRIBIR" prompt="Situaciones que pueden causar problemas en el proceso_x000a_(Ver Hoja N°1)" sqref="E7:E8" xr:uid="{452D26CD-0FBC-4C5B-B437-92CF17917394}"/>
    <dataValidation allowBlank="1" showInputMessage="1" showErrorMessage="1" promptTitle="POSIBILIDAD DE OCURRENCIA" prompt="1: Exepcionalmente_x000a_2: Ocasionalmente_x000a_3: Regularmente_x000a_4: Generalmente_x000a_5: Siempre_x000a_(Ver hoja N°2)" sqref="H7:H8" xr:uid="{128CC74B-9D24-4C15-A7C2-96BB3C492B10}"/>
    <dataValidation allowBlank="1" showInputMessage="1" showErrorMessage="1" promptTitle="CONSECUENCIAS DEL RIESGO" prompt="1: Insignificante_x000a_2: Menor_x000a_3: Medio_x000a_4: Mayor_x000a_5: Catastrófico_x000a_(Ver hoja N°2)" sqref="I7:I8" xr:uid="{BAE83307-C728-4F7E-8B75-3E71F23BBEE7}"/>
    <dataValidation allowBlank="1" showInputMessage="1" showErrorMessage="1" promptTitle="CALCULAR" prompt="Se obtiene al multiplicar posibilidad por consecuencias_x000a_(Ver hoja N°3)" sqref="J7:J8" xr:uid="{868B44FC-5FF8-4D77-9123-1C30405061B0}"/>
    <dataValidation allowBlank="1" showInputMessage="1" showErrorMessage="1" promptTitle="PRIORIDAD" prompt="Valor entregado por el nivel de riesgo calculado._x000a_(Ver Hoja N°3)" sqref="K7:K8" xr:uid="{66E7C0E7-C62F-4554-8119-0AA2CC9E0CE7}"/>
    <dataValidation allowBlank="1" showInputMessage="1" showErrorMessage="1" promptTitle="CALIFICACIÓN" prompt="1: No se aplica _x000a_2: Se aplica, pero no está documentado_x000a_3: Se aplica y está documentado_x000a_" sqref="M7:M8" xr:uid="{D21B4F17-4AEE-4E33-B73D-82F11E709817}"/>
    <dataValidation allowBlank="1" showInputMessage="1" showErrorMessage="1" promptTitle="CALIFICACIÓN" prompt="1: Baja eficiacia_x000a_2: Media eficacia_x000a_3: Alta eficacia_x000a_" sqref="N7:N8" xr:uid="{8419285A-0C6B-4AAF-B468-D60225D6C662}"/>
    <dataValidation allowBlank="1" showInputMessage="1" showErrorMessage="1" promptTitle="ASIGNACIÓN" prompt="De acuerdo al nivel de control:_x000a_1-3: Débil_x000a_4: Moderado_x000a_6;9: Fuerte_x000a_(Ver hoja N°4)" sqref="O7:O8" xr:uid="{0BDA9DED-3DB0-403C-B05B-D7348FC00106}"/>
    <dataValidation allowBlank="1" showInputMessage="1" showErrorMessage="1" promptTitle="PRIORIDAD" prompt="Valor entregado por el nivel de control calculado" sqref="P7" xr:uid="{6FC6FAA0-9018-4DA6-8222-9ECD9B146683}"/>
    <dataValidation allowBlank="1" showErrorMessage="1" sqref="D7:D8" xr:uid="{8CDB75D8-394F-4E6C-84B4-D4AE2AE3DB79}"/>
    <dataValidation type="list" allowBlank="1" showInputMessage="1" showErrorMessage="1" sqref="F9 F13:F14 F16 F20" xr:uid="{E1F47096-C174-4390-B971-701FB1C8A3FC}">
      <formula1>"SEGURIDAD, SALUD OCUPACIONAL"</formula1>
    </dataValidation>
    <dataValidation allowBlank="1" showInputMessage="1" showErrorMessage="1" promptTitle="IMPLEMENTAR" prompt="Acciones para eliminar o disminuir riesgos_x000a_(Ver hoja N°4)" sqref="L7:L8" xr:uid="{2E639F06-154D-48E5-B98C-1B43CA829E6B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SELECCIONAR" prompt="Clasificación acorde al riesgo analizado_x000a_(Ver hoja N°2)" xr:uid="{E5A75F5C-2462-4673-9574-6AB499BF77A4}">
          <x14:formula1>
            <xm:f>'Criterios calificación'!$E$3:$F$3</xm:f>
          </x14:formula1>
          <xm:sqref>F7:F8</xm:sqref>
        </x14:dataValidation>
        <x14:dataValidation type="list" allowBlank="1" showInputMessage="1" showErrorMessage="1" xr:uid="{37F64C63-1235-473D-AB83-E49B0739A30D}">
          <x14:formula1>
            <xm:f>'Criterios calificación'!$H$4:$L$4</xm:f>
          </x14:formula1>
          <xm:sqref>H9:H10 H13:H16 H20</xm:sqref>
        </x14:dataValidation>
        <x14:dataValidation type="list" allowBlank="1" showInputMessage="1" showErrorMessage="1" xr:uid="{A7515460-0FE9-4B36-B6B1-02E4197CD592}">
          <x14:formula1>
            <xm:f>'Criterios calificación'!$D$5:$D$9</xm:f>
          </x14:formula1>
          <xm:sqref>I9:I10 I13:I16 I20</xm:sqref>
        </x14:dataValidation>
        <x14:dataValidation type="list" allowBlank="1" showInputMessage="1" showErrorMessage="1" xr:uid="{EF7F77F7-40C2-42AF-B7E6-8B604118704D}">
          <x14:formula1>
            <xm:f>'Peligros y Riesgos SSO'!$C$4:$C$24</xm:f>
          </x14:formula1>
          <xm:sqref>E9:E21</xm:sqref>
        </x14:dataValidation>
        <x14:dataValidation type="list" allowBlank="1" showInputMessage="1" showErrorMessage="1" xr:uid="{C3E64142-4F52-4BF0-82BC-2B2D041CBC6D}">
          <x14:formula1>
            <xm:f>'Peligros y Riesgos SSO'!$G$3:$G$9</xm:f>
          </x14:formula1>
          <xm:sqref>D9:D21</xm:sqref>
        </x14:dataValidation>
        <x14:dataValidation type="list" allowBlank="1" showInputMessage="1" showErrorMessage="1" xr:uid="{944C51ED-DE42-445E-BBEA-94588D518C3F}">
          <x14:formula1>
            <xm:f>'Análisis control'!$Q$5:$Q$23</xm:f>
          </x14:formula1>
          <xm:sqref>L20 L9:L16</xm:sqref>
        </x14:dataValidation>
        <x14:dataValidation type="list" allowBlank="1" showInputMessage="1" showErrorMessage="1" xr:uid="{80625CF8-6F51-47A6-9BB1-B990C658EFB1}">
          <x14:formula1>
            <xm:f>'Peligros y Riesgos SSO'!$F$3:$F$13</xm:f>
          </x14:formula1>
          <xm:sqref>G9:G16 G20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B R M 6 V n W t w L G j A A A A 9 g A A A B I A H A B D b 2 5 m a W c v U G F j a 2 F n Z S 5 4 b W w g o h g A K K A U A A A A A A A A A A A A A A A A A A A A A A A A A A A A h Y 9 N D o I w G E S v Q r q n f 8 T E k I + y Y A u J i Y l x 2 5 S K j V A M L Z a 7 u f B I X k G M o u 5 c z p u 3 m L l f b 5 B P X R t d 9 O B M b z P E M E W R t q q v j W 0 y N P p D v E a 5 g I 1 U J 9 n o a J a t S y d X Z + j o / T k l J I S A Q 4 L 7 o S G c U k b 2 V b l V R 9 1 J 9 J H N f z k 2 1 n l p l U Y C d q 8 x g m P G O F 7 x B F M g C 4 T K 2 K / A 5 7 3 P 9 g d C M b Z + H L T Q L i 5 K I E s E 8 v 4 g H l B L A w Q U A A I A C A A F E z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R M 6 V i i K R 7 g O A A A A E Q A A A B M A H A B G b 3 J t d W x h c y 9 T Z W N 0 a W 9 u M S 5 t I K I Y A C i g F A A A A A A A A A A A A A A A A A A A A A A A A A A A A C t O T S 7 J z M 9 T C I b Q h t Y A U E s B A i 0 A F A A C A A g A B R M 6 V n W t w L G j A A A A 9 g A A A B I A A A A A A A A A A A A A A A A A A A A A A E N v b m Z p Z y 9 Q Y W N r Y W d l L n h t b F B L A Q I t A B Q A A g A I A A U T O l Y P y u m r p A A A A O k A A A A T A A A A A A A A A A A A A A A A A O 8 A A A B b Q 2 9 u d G V u d F 9 U e X B l c 1 0 u e G 1 s U E s B A i 0 A F A A C A A g A B R M 6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k a T L + s F Y x H p g S I l N Y o P z c A A A A A A g A A A A A A E G Y A A A A B A A A g A A A A 8 c n t a T g e q + n L 6 V k v o H e C U i D w Q N 7 v d d W 9 H 3 v z o B t U D 8 E A A A A A D o A A A A A C A A A g A A A A v M p D J 8 F a P 6 o h z p T 2 2 X G n Y f A N Q + l s O v g C x b R d G 6 z C I 1 x Q A A A A E U O h 2 8 x x i Y 6 Z k L 9 A D d B P D 3 z y Q R J e A C P g + C 5 S L p A E 1 p E c B d k k V g H V / Z L m c k E b J S 3 q k s j p V T t Z X V R q B s j j X F Z E f z 6 l 2 d x e s o A e h j 4 z / P f B a s d A A A A A k + i E x p 0 a T c N R D r s H 7 V p 3 2 y F w o N I 9 u A E 2 c J h n V t t Q M n 3 Q j d 9 s h 4 F j v m d j O 5 x Y T t S r A P k Q t 5 t d x X n D V K A P G b 0 T u w = = < / D a t a M a s h u p > 
</file>

<file path=customXml/itemProps1.xml><?xml version="1.0" encoding="utf-8"?>
<ds:datastoreItem xmlns:ds="http://schemas.openxmlformats.org/officeDocument/2006/customXml" ds:itemID="{C69B1832-1CF0-4FEF-8BF4-74CA45DA23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Peligros y Riesgos SSO</vt:lpstr>
      <vt:lpstr>Criterios calificación</vt:lpstr>
      <vt:lpstr>Evaluación de Riesgos</vt:lpstr>
      <vt:lpstr>Análisis control</vt:lpstr>
      <vt:lpstr>Desarrollo Territorial</vt:lpstr>
      <vt:lpstr>Educación y Género</vt:lpstr>
      <vt:lpstr>EE residencial</vt:lpstr>
      <vt:lpstr>Energías Renovables</vt:lpstr>
      <vt:lpstr>Estudio y Evaluación De Progr.</vt:lpstr>
      <vt:lpstr>Gerencia Comunicaciones</vt:lpstr>
      <vt:lpstr>Gerencia Legal</vt:lpstr>
      <vt:lpstr>Gerencia Operaciones-TI</vt:lpstr>
      <vt:lpstr>Industria y Mercados</vt:lpstr>
      <vt:lpstr>Infraestructura local</vt:lpstr>
      <vt:lpstr>Movilidad sostenible</vt:lpstr>
      <vt:lpstr>Operaciones-Administrativos</vt:lpstr>
      <vt:lpstr>Gerencia Personas -Admin</vt:lpstr>
      <vt:lpstr>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Escobar</dc:creator>
  <cp:lastModifiedBy>Mariela Castillo</cp:lastModifiedBy>
  <cp:lastPrinted>2023-01-24T05:59:11Z</cp:lastPrinted>
  <dcterms:created xsi:type="dcterms:W3CDTF">2023-01-23T16:33:16Z</dcterms:created>
  <dcterms:modified xsi:type="dcterms:W3CDTF">2023-05-31T18:26:38Z</dcterms:modified>
</cp:coreProperties>
</file>